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440" windowHeight="9735"/>
  </bookViews>
  <sheets>
    <sheet name="ОДОД табл" sheetId="5" r:id="rId1"/>
  </sheets>
  <definedNames>
    <definedName name="_xlnm._FilterDatabase" localSheetId="0" hidden="1">'ОДОД табл'!$A$1:$X$31</definedName>
  </definedNames>
  <calcPr calcId="145621"/>
</workbook>
</file>

<file path=xl/calcChain.xml><?xml version="1.0" encoding="utf-8"?>
<calcChain xmlns="http://schemas.openxmlformats.org/spreadsheetml/2006/main">
  <c r="Z6" i="5" l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5" i="5"/>
  <c r="V6" i="5" l="1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5" i="5"/>
  <c r="E7" i="5" l="1"/>
  <c r="E6" i="5" l="1"/>
  <c r="Q7" i="5" l="1"/>
  <c r="Q31" i="5" l="1"/>
  <c r="O31" i="5"/>
  <c r="M31" i="5"/>
  <c r="K31" i="5"/>
  <c r="I31" i="5"/>
  <c r="E31" i="5"/>
  <c r="G31" i="5"/>
  <c r="G12" i="5"/>
  <c r="G10" i="5"/>
  <c r="Q6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G7" i="5"/>
  <c r="I7" i="5"/>
  <c r="Q5" i="5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M5" i="5"/>
  <c r="K5" i="5"/>
  <c r="I5" i="5"/>
  <c r="E5" i="5" l="1"/>
  <c r="G5" i="5"/>
  <c r="G6" i="5"/>
  <c r="E8" i="5"/>
  <c r="G8" i="5"/>
  <c r="E9" i="5"/>
  <c r="G9" i="5"/>
  <c r="E10" i="5"/>
  <c r="E11" i="5"/>
  <c r="G11" i="5"/>
  <c r="E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O6" i="5" l="1"/>
  <c r="O7" i="5"/>
  <c r="X7" i="5" s="1"/>
  <c r="O8" i="5"/>
  <c r="O9" i="5"/>
  <c r="O10" i="5"/>
  <c r="X10" i="5" s="1"/>
  <c r="O11" i="5"/>
  <c r="O12" i="5"/>
  <c r="O13" i="5"/>
  <c r="O14" i="5"/>
  <c r="O15" i="5"/>
  <c r="O16" i="5"/>
  <c r="O17" i="5"/>
  <c r="O18" i="5"/>
  <c r="X31" i="5" s="1"/>
  <c r="O19" i="5"/>
  <c r="O20" i="5"/>
  <c r="X20" i="5" s="1"/>
  <c r="O21" i="5"/>
  <c r="O22" i="5"/>
  <c r="O23" i="5"/>
  <c r="O24" i="5"/>
  <c r="X24" i="5" s="1"/>
  <c r="O25" i="5"/>
  <c r="O26" i="5"/>
  <c r="O27" i="5"/>
  <c r="X14" i="5" s="1"/>
  <c r="O28" i="5"/>
  <c r="O29" i="5"/>
  <c r="X29" i="5" s="1"/>
  <c r="O30" i="5"/>
  <c r="O5" i="5"/>
  <c r="X16" i="5" l="1"/>
  <c r="X8" i="5"/>
  <c r="X6" i="5"/>
  <c r="X26" i="5"/>
  <c r="X22" i="5"/>
  <c r="X11" i="5"/>
  <c r="X15" i="5"/>
  <c r="X28" i="5"/>
  <c r="X9" i="5"/>
  <c r="X23" i="5"/>
  <c r="X19" i="5"/>
  <c r="X5" i="5"/>
  <c r="X13" i="5"/>
  <c r="X12" i="5"/>
  <c r="X27" i="5"/>
  <c r="X25" i="5"/>
  <c r="X21" i="5"/>
  <c r="X17" i="5"/>
  <c r="X18" i="5"/>
  <c r="X30" i="5"/>
</calcChain>
</file>

<file path=xl/sharedStrings.xml><?xml version="1.0" encoding="utf-8"?>
<sst xmlns="http://schemas.openxmlformats.org/spreadsheetml/2006/main" count="66" uniqueCount="51">
  <si>
    <t>МБОУ ДО ДЮСШ № 2</t>
  </si>
  <si>
    <t>МБОУ ДО ГДЮСШ</t>
  </si>
  <si>
    <t>МБОУ ДО ДМЦ</t>
  </si>
  <si>
    <t>МБОУ ДО ДЦ «Автогородок»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</si>
  <si>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</si>
  <si>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</si>
  <si>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</si>
  <si>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</si>
  <si>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</si>
  <si>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</si>
  <si>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ДЮЦ</t>
  </si>
  <si>
    <t>МБОУ ДО ЦРТДЮ</t>
  </si>
  <si>
    <t>Наименование организации</t>
  </si>
  <si>
    <t>МБОУ ДО СШ № 1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</si>
  <si>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</si>
  <si>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</si>
  <si>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</si>
  <si>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</si>
  <si>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</si>
  <si>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</si>
  <si>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</si>
  <si>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</si>
  <si>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</si>
  <si>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</si>
  <si>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</si>
  <si>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</si>
  <si>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</si>
  <si>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</si>
  <si>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</si>
  <si>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Общая численность сотрудников</t>
  </si>
  <si>
    <t>Дата последней аттестации</t>
  </si>
  <si>
    <t>Должность</t>
  </si>
  <si>
    <t>МАОУ ДО СШ № 6</t>
  </si>
  <si>
    <t>МАОУ ЦДО "Ориентир"</t>
  </si>
  <si>
    <t>Портфолио</t>
  </si>
  <si>
    <t>Заполнение графы Образование</t>
  </si>
  <si>
    <t>Общий процент наполнения карточки</t>
  </si>
  <si>
    <t>Общий процент наполнения карточки с графой портфолио</t>
  </si>
  <si>
    <t xml:space="preserve">Мониторинг заполнения карточек сотрудников  МОДО на 01.11.22.  </t>
  </si>
  <si>
    <t>МБОУ ДО ЦДТиИ «Овация»</t>
  </si>
  <si>
    <t>МАОУ ДО ЦДТиИ «Родник»</t>
  </si>
  <si>
    <t>МАОУДО "ЦДТ "Прикубанский"</t>
  </si>
  <si>
    <t>МБОУ ДО ЦДТиИ «ЮБИЛЕЙНЫЙ»</t>
  </si>
  <si>
    <t>МБУ ДО ЦТР "Центральный"</t>
  </si>
  <si>
    <t>МБОУ ДО ДДТ "Созвездие"</t>
  </si>
  <si>
    <t>МБОУ ДО ЦДТТ "Парус"</t>
  </si>
  <si>
    <t>МБОУ ДО ЦДТТ"Юный техник"</t>
  </si>
  <si>
    <t>МУДО «Малая академия»</t>
  </si>
  <si>
    <t>кол-во карточек пед.работников</t>
  </si>
  <si>
    <t>кол-во карточек всего заполнено</t>
  </si>
  <si>
    <t>некорректно заполнены (дата аттестации раньше 2017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</si>
</sst>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_р_._-;\-* #,##0.00_р_._-;_-* &quot;-&quot;??_р_._-;_-@_-"/>
  </numFmts>
  <fonts count="3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sz val="10"/>
      <name val="Ari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">
    <xf numFmtId="0" fontId="0" fillId="0" borderId="0">
      <alignment vertical="center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>
      <alignment vertical="center"/>
    </xf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7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>
      <alignment vertical="center"/>
    </xf>
    <xf numFmtId="0" fontId="25" fillId="0" borderId="0">
      <alignment vertical="center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center" vertical="center" wrapText="1"/>
    </xf>
    <xf numFmtId="0" fontId="33" fillId="0" borderId="17" xfId="42" applyFont="1" applyBorder="1" applyAlignment="1">
      <alignment horizontal="left" vertical="center" wrapText="1"/>
    </xf>
    <xf numFmtId="0" fontId="33" fillId="0" borderId="10" xfId="42" applyFont="1" applyBorder="1" applyAlignment="1">
      <alignment horizontal="left" vertical="center" wrapText="1"/>
    </xf>
    <xf numFmtId="0" fontId="33" fillId="33" borderId="10" xfId="42" applyFont="1" applyFill="1" applyBorder="1" applyAlignment="1">
      <alignment horizontal="left" vertical="center" wrapText="1"/>
    </xf>
    <xf numFmtId="0" fontId="33" fillId="0" borderId="16" xfId="42" applyFont="1" applyBorder="1" applyAlignment="1">
      <alignment horizontal="left" vertical="center" wrapText="1"/>
    </xf>
    <xf numFmtId="0" fontId="33" fillId="33" borderId="17" xfId="42" applyFont="1" applyFill="1" applyBorder="1" applyAlignment="1">
      <alignment horizontal="left" vertical="center" wrapText="1"/>
    </xf>
    <xf numFmtId="0" fontId="33" fillId="33" borderId="18" xfId="42" applyFont="1" applyFill="1" applyBorder="1" applyAlignment="1">
      <alignment horizontal="left" vertical="center" wrapText="1"/>
    </xf>
    <xf numFmtId="0" fontId="33" fillId="0" borderId="18" xfId="42" applyFont="1" applyBorder="1" applyAlignment="1">
      <alignment horizontal="left" vertical="center" wrapText="1"/>
    </xf>
    <xf numFmtId="0" fontId="33" fillId="0" borderId="20" xfId="42" applyFont="1" applyBorder="1" applyAlignment="1">
      <alignment horizontal="left" vertical="center" wrapText="1"/>
    </xf>
    <xf numFmtId="164" fontId="31" fillId="0" borderId="10" xfId="0" applyNumberFormat="1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31" fillId="0" borderId="12" xfId="0" applyNumberFormat="1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34" borderId="12" xfId="42" applyFont="1" applyFill="1" applyBorder="1" applyAlignment="1">
      <alignment horizontal="center" vertical="center"/>
    </xf>
    <xf numFmtId="0" fontId="31" fillId="34" borderId="10" xfId="42" applyFont="1" applyFill="1" applyBorder="1" applyAlignment="1">
      <alignment horizontal="center" vertical="center"/>
    </xf>
    <xf numFmtId="0" fontId="31" fillId="34" borderId="11" xfId="42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top" wrapText="1"/>
    </xf>
    <xf numFmtId="0" fontId="31" fillId="33" borderId="10" xfId="0" applyFont="1" applyFill="1" applyBorder="1" applyAlignment="1">
      <alignment horizontal="center" vertical="center"/>
    </xf>
    <xf numFmtId="164" fontId="31" fillId="33" borderId="10" xfId="0" applyNumberFormat="1" applyFont="1" applyFill="1" applyBorder="1" applyAlignment="1">
      <alignment horizontal="center" vertical="center"/>
    </xf>
    <xf numFmtId="1" fontId="31" fillId="33" borderId="10" xfId="0" applyNumberFormat="1" applyFont="1" applyFill="1" applyBorder="1" applyAlignment="1">
      <alignment horizontal="center" vertical="center"/>
    </xf>
    <xf numFmtId="0" fontId="31" fillId="33" borderId="10" xfId="0" applyNumberFormat="1" applyFont="1" applyFill="1" applyBorder="1" applyAlignment="1">
      <alignment horizontal="center" vertical="center"/>
    </xf>
    <xf numFmtId="0" fontId="31" fillId="33" borderId="24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3" fillId="33" borderId="19" xfId="42" applyFont="1" applyFill="1" applyBorder="1" applyAlignment="1">
      <alignment horizontal="left" vertical="center" wrapText="1"/>
    </xf>
    <xf numFmtId="0" fontId="33" fillId="33" borderId="16" xfId="42" applyFont="1" applyFill="1" applyBorder="1" applyAlignment="1">
      <alignment horizontal="left" vertical="center" wrapText="1"/>
    </xf>
    <xf numFmtId="0" fontId="30" fillId="35" borderId="10" xfId="0" applyFont="1" applyFill="1" applyBorder="1" applyAlignment="1">
      <alignment horizontal="center" vertical="top" wrapText="1"/>
    </xf>
    <xf numFmtId="164" fontId="27" fillId="37" borderId="12" xfId="0" applyNumberFormat="1" applyFont="1" applyFill="1" applyBorder="1" applyAlignment="1">
      <alignment horizontal="center" vertical="center" wrapText="1"/>
    </xf>
    <xf numFmtId="0" fontId="31" fillId="38" borderId="12" xfId="0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/>
    </xf>
    <xf numFmtId="0" fontId="31" fillId="38" borderId="11" xfId="0" applyFont="1" applyFill="1" applyBorder="1" applyAlignment="1">
      <alignment horizontal="center" vertical="center"/>
    </xf>
    <xf numFmtId="164" fontId="31" fillId="33" borderId="12" xfId="0" applyNumberFormat="1" applyFont="1" applyFill="1" applyBorder="1" applyAlignment="1">
      <alignment horizontal="center" vertical="center"/>
    </xf>
    <xf numFmtId="0" fontId="31" fillId="0" borderId="12" xfId="42" applyFont="1" applyBorder="1" applyAlignment="1">
      <alignment horizontal="center" vertical="center"/>
    </xf>
    <xf numFmtId="0" fontId="31" fillId="0" borderId="10" xfId="42" applyFont="1" applyBorder="1" applyAlignment="1">
      <alignment horizontal="center" vertical="center"/>
    </xf>
    <xf numFmtId="0" fontId="31" fillId="33" borderId="10" xfId="42" applyFont="1" applyFill="1" applyBorder="1" applyAlignment="1">
      <alignment horizontal="center" vertical="center"/>
    </xf>
    <xf numFmtId="0" fontId="26" fillId="38" borderId="10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0" fillId="0" borderId="0" xfId="0" applyFill="1" applyAlignment="1">
      <alignment wrapText="1"/>
    </xf>
    <xf numFmtId="0" fontId="34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1" fontId="31" fillId="0" borderId="12" xfId="0" applyNumberFormat="1" applyFont="1" applyBorder="1" applyAlignment="1">
      <alignment horizontal="center" vertical="center"/>
    </xf>
    <xf numFmtId="0" fontId="31" fillId="33" borderId="12" xfId="42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1" fillId="39" borderId="12" xfId="42" applyFont="1" applyFill="1" applyBorder="1" applyAlignment="1">
      <alignment horizontal="center" vertical="center"/>
    </xf>
    <xf numFmtId="0" fontId="31" fillId="39" borderId="10" xfId="42" applyFont="1" applyFill="1" applyBorder="1" applyAlignment="1">
      <alignment horizontal="center" vertical="center"/>
    </xf>
    <xf numFmtId="0" fontId="34" fillId="39" borderId="10" xfId="0" applyFont="1" applyFill="1" applyBorder="1" applyAlignment="1">
      <alignment horizontal="center" wrapText="1"/>
    </xf>
    <xf numFmtId="164" fontId="31" fillId="0" borderId="10" xfId="523" applyNumberFormat="1" applyFont="1" applyBorder="1" applyAlignment="1">
      <alignment horizontal="center" vertical="center"/>
    </xf>
    <xf numFmtId="164" fontId="34" fillId="37" borderId="10" xfId="0" applyNumberFormat="1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32" fillId="36" borderId="10" xfId="0" applyFont="1" applyFill="1" applyBorder="1" applyAlignment="1">
      <alignment horizontal="center" vertical="top" wrapText="1"/>
    </xf>
    <xf numFmtId="0" fontId="25" fillId="36" borderId="10" xfId="0" applyFont="1" applyFill="1" applyBorder="1" applyAlignment="1">
      <alignment horizontal="center" vertical="top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23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top" wrapText="1"/>
    </xf>
    <xf numFmtId="0" fontId="30" fillId="36" borderId="13" xfId="0" applyFont="1" applyFill="1" applyBorder="1" applyAlignment="1">
      <alignment horizontal="center" vertical="top" wrapText="1"/>
    </xf>
    <xf numFmtId="0" fontId="30" fillId="36" borderId="12" xfId="0" applyFont="1" applyFill="1" applyBorder="1" applyAlignment="1">
      <alignment horizontal="center" vertical="top" wrapText="1"/>
    </xf>
    <xf numFmtId="0" fontId="28" fillId="36" borderId="10" xfId="0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top" wrapText="1"/>
    </xf>
    <xf numFmtId="0" fontId="30" fillId="34" borderId="11" xfId="0" applyFont="1" applyFill="1" applyBorder="1" applyAlignment="1">
      <alignment horizontal="center" vertical="top" wrapText="1"/>
    </xf>
    <xf numFmtId="0" fontId="30" fillId="34" borderId="13" xfId="0" applyFont="1" applyFill="1" applyBorder="1" applyAlignment="1">
      <alignment horizontal="center" vertical="top" wrapText="1"/>
    </xf>
    <xf numFmtId="0" fontId="30" fillId="34" borderId="12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24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top" wrapText="1"/>
    </xf>
    <xf numFmtId="0" fontId="32" fillId="35" borderId="14" xfId="0" applyFont="1" applyFill="1" applyBorder="1" applyAlignment="1">
      <alignment horizontal="center" vertical="top" wrapText="1"/>
    </xf>
    <xf numFmtId="0" fontId="32" fillId="35" borderId="24" xfId="0" applyFont="1" applyFill="1" applyBorder="1" applyAlignment="1">
      <alignment horizontal="center" vertical="top" wrapText="1"/>
    </xf>
  </cellXfs>
  <cellStyles count="1018">
    <cellStyle name="20% - Акцент1" xfId="19" builtinId="30" customBuiltin="1"/>
    <cellStyle name="20% - Акцент1 10" xfId="526"/>
    <cellStyle name="20% - Акцент1 2" xfId="57"/>
    <cellStyle name="20% - Акцент1 2 2" xfId="96"/>
    <cellStyle name="20% - Акцент1 2 2 2" xfId="189"/>
    <cellStyle name="20% - Акцент1 2 2 2 2" xfId="375"/>
    <cellStyle name="20% - Акцент1 2 2 2 2 2" xfId="911"/>
    <cellStyle name="20% - Акцент1 2 2 2 3" xfId="729"/>
    <cellStyle name="20% - Акцент1 2 2 3" xfId="282"/>
    <cellStyle name="20% - Акцент1 2 2 3 2" xfId="820"/>
    <cellStyle name="20% - Акцент1 2 2 4" xfId="638"/>
    <cellStyle name="20% - Акцент1 2 3" xfId="150"/>
    <cellStyle name="20% - Акцент1 2 3 2" xfId="336"/>
    <cellStyle name="20% - Акцент1 2 3 2 2" xfId="872"/>
    <cellStyle name="20% - Акцент1 2 3 3" xfId="690"/>
    <cellStyle name="20% - Акцент1 2 4" xfId="243"/>
    <cellStyle name="20% - Акцент1 2 4 2" xfId="781"/>
    <cellStyle name="20% - Акцент1 2 5" xfId="599"/>
    <cellStyle name="20% - Акцент1 3" xfId="44"/>
    <cellStyle name="20% - Акцент1 3 2" xfId="83"/>
    <cellStyle name="20% - Акцент1 3 2 2" xfId="176"/>
    <cellStyle name="20% - Акцент1 3 2 2 2" xfId="362"/>
    <cellStyle name="20% - Акцент1 3 2 2 2 2" xfId="898"/>
    <cellStyle name="20% - Акцент1 3 2 2 3" xfId="716"/>
    <cellStyle name="20% - Акцент1 3 2 3" xfId="269"/>
    <cellStyle name="20% - Акцент1 3 2 3 2" xfId="807"/>
    <cellStyle name="20% - Акцент1 3 2 4" xfId="625"/>
    <cellStyle name="20% - Акцент1 3 3" xfId="137"/>
    <cellStyle name="20% - Акцент1 3 3 2" xfId="323"/>
    <cellStyle name="20% - Акцент1 3 3 2 2" xfId="859"/>
    <cellStyle name="20% - Акцент1 3 3 3" xfId="677"/>
    <cellStyle name="20% - Акцент1 3 4" xfId="230"/>
    <cellStyle name="20% - Акцент1 3 4 2" xfId="768"/>
    <cellStyle name="20% - Акцент1 3 5" xfId="586"/>
    <cellStyle name="20% - Акцент1 4" xfId="111"/>
    <cellStyle name="20% - Акцент1 4 2" xfId="204"/>
    <cellStyle name="20% - Акцент1 4 2 2" xfId="390"/>
    <cellStyle name="20% - Акцент1 4 2 2 2" xfId="924"/>
    <cellStyle name="20% - Акцент1 4 2 3" xfId="742"/>
    <cellStyle name="20% - Акцент1 4 3" xfId="297"/>
    <cellStyle name="20% - Акцент1 4 3 2" xfId="833"/>
    <cellStyle name="20% - Акцент1 4 4" xfId="651"/>
    <cellStyle name="20% - Акцент1 5" xfId="70"/>
    <cellStyle name="20% - Акцент1 5 2" xfId="163"/>
    <cellStyle name="20% - Акцент1 5 2 2" xfId="349"/>
    <cellStyle name="20% - Акцент1 5 2 2 2" xfId="885"/>
    <cellStyle name="20% - Акцент1 5 2 3" xfId="703"/>
    <cellStyle name="20% - Акцент1 5 3" xfId="256"/>
    <cellStyle name="20% - Акцент1 5 3 2" xfId="794"/>
    <cellStyle name="20% - Акцент1 5 4" xfId="612"/>
    <cellStyle name="20% - Акцент1 6" xfId="124"/>
    <cellStyle name="20% - Акцент1 6 2" xfId="310"/>
    <cellStyle name="20% - Акцент1 6 2 2" xfId="846"/>
    <cellStyle name="20% - Акцент1 6 3" xfId="664"/>
    <cellStyle name="20% - Акцент1 7" xfId="217"/>
    <cellStyle name="20% - Акцент1 7 2" xfId="755"/>
    <cellStyle name="20% - Акцент1 8" xfId="404"/>
    <cellStyle name="20% - Акцент1 8 2" xfId="938"/>
    <cellStyle name="20% - Акцент1 9" xfId="466"/>
    <cellStyle name="20% - Акцент1 9 2" xfId="961"/>
    <cellStyle name="20% - Акцент2" xfId="23" builtinId="34" customBuiltin="1"/>
    <cellStyle name="20% - Акцент2 10" xfId="528"/>
    <cellStyle name="20% - Акцент2 2" xfId="59"/>
    <cellStyle name="20% - Акцент2 2 2" xfId="98"/>
    <cellStyle name="20% - Акцент2 2 2 2" xfId="191"/>
    <cellStyle name="20% - Акцент2 2 2 2 2" xfId="377"/>
    <cellStyle name="20% - Акцент2 2 2 2 2 2" xfId="913"/>
    <cellStyle name="20% - Акцент2 2 2 2 3" xfId="731"/>
    <cellStyle name="20% - Акцент2 2 2 3" xfId="284"/>
    <cellStyle name="20% - Акцент2 2 2 3 2" xfId="822"/>
    <cellStyle name="20% - Акцент2 2 2 4" xfId="640"/>
    <cellStyle name="20% - Акцент2 2 3" xfId="152"/>
    <cellStyle name="20% - Акцент2 2 3 2" xfId="338"/>
    <cellStyle name="20% - Акцент2 2 3 2 2" xfId="874"/>
    <cellStyle name="20% - Акцент2 2 3 3" xfId="692"/>
    <cellStyle name="20% - Акцент2 2 4" xfId="245"/>
    <cellStyle name="20% - Акцент2 2 4 2" xfId="783"/>
    <cellStyle name="20% - Акцент2 2 5" xfId="601"/>
    <cellStyle name="20% - Акцент2 3" xfId="46"/>
    <cellStyle name="20% - Акцент2 3 2" xfId="85"/>
    <cellStyle name="20% - Акцент2 3 2 2" xfId="178"/>
    <cellStyle name="20% - Акцент2 3 2 2 2" xfId="364"/>
    <cellStyle name="20% - Акцент2 3 2 2 2 2" xfId="900"/>
    <cellStyle name="20% - Акцент2 3 2 2 3" xfId="718"/>
    <cellStyle name="20% - Акцент2 3 2 3" xfId="271"/>
    <cellStyle name="20% - Акцент2 3 2 3 2" xfId="809"/>
    <cellStyle name="20% - Акцент2 3 2 4" xfId="627"/>
    <cellStyle name="20% - Акцент2 3 3" xfId="139"/>
    <cellStyle name="20% - Акцент2 3 3 2" xfId="325"/>
    <cellStyle name="20% - Акцент2 3 3 2 2" xfId="861"/>
    <cellStyle name="20% - Акцент2 3 3 3" xfId="679"/>
    <cellStyle name="20% - Акцент2 3 4" xfId="232"/>
    <cellStyle name="20% - Акцент2 3 4 2" xfId="770"/>
    <cellStyle name="20% - Акцент2 3 5" xfId="588"/>
    <cellStyle name="20% - Акцент2 4" xfId="113"/>
    <cellStyle name="20% - Акцент2 4 2" xfId="206"/>
    <cellStyle name="20% - Акцент2 4 2 2" xfId="392"/>
    <cellStyle name="20% - Акцент2 4 2 2 2" xfId="926"/>
    <cellStyle name="20% - Акцент2 4 2 3" xfId="744"/>
    <cellStyle name="20% - Акцент2 4 3" xfId="299"/>
    <cellStyle name="20% - Акцент2 4 3 2" xfId="835"/>
    <cellStyle name="20% - Акцент2 4 4" xfId="653"/>
    <cellStyle name="20% - Акцент2 5" xfId="72"/>
    <cellStyle name="20% - Акцент2 5 2" xfId="165"/>
    <cellStyle name="20% - Акцент2 5 2 2" xfId="351"/>
    <cellStyle name="20% - Акцент2 5 2 2 2" xfId="887"/>
    <cellStyle name="20% - Акцент2 5 2 3" xfId="705"/>
    <cellStyle name="20% - Акцент2 5 3" xfId="258"/>
    <cellStyle name="20% - Акцент2 5 3 2" xfId="796"/>
    <cellStyle name="20% - Акцент2 5 4" xfId="614"/>
    <cellStyle name="20% - Акцент2 6" xfId="126"/>
    <cellStyle name="20% - Акцент2 6 2" xfId="312"/>
    <cellStyle name="20% - Акцент2 6 2 2" xfId="848"/>
    <cellStyle name="20% - Акцент2 6 3" xfId="666"/>
    <cellStyle name="20% - Акцент2 7" xfId="219"/>
    <cellStyle name="20% - Акцент2 7 2" xfId="757"/>
    <cellStyle name="20% - Акцент2 8" xfId="406"/>
    <cellStyle name="20% - Акцент2 8 2" xfId="940"/>
    <cellStyle name="20% - Акцент2 9" xfId="468"/>
    <cellStyle name="20% - Акцент2 9 2" xfId="963"/>
    <cellStyle name="20% - Акцент3" xfId="27" builtinId="38" customBuiltin="1"/>
    <cellStyle name="20% - Акцент3 10" xfId="530"/>
    <cellStyle name="20% - Акцент3 2" xfId="61"/>
    <cellStyle name="20% - Акцент3 2 2" xfId="100"/>
    <cellStyle name="20% - Акцент3 2 2 2" xfId="193"/>
    <cellStyle name="20% - Акцент3 2 2 2 2" xfId="379"/>
    <cellStyle name="20% - Акцент3 2 2 2 2 2" xfId="915"/>
    <cellStyle name="20% - Акцент3 2 2 2 3" xfId="733"/>
    <cellStyle name="20% - Акцент3 2 2 3" xfId="286"/>
    <cellStyle name="20% - Акцент3 2 2 3 2" xfId="824"/>
    <cellStyle name="20% - Акцент3 2 2 4" xfId="642"/>
    <cellStyle name="20% - Акцент3 2 3" xfId="154"/>
    <cellStyle name="20% - Акцент3 2 3 2" xfId="340"/>
    <cellStyle name="20% - Акцент3 2 3 2 2" xfId="876"/>
    <cellStyle name="20% - Акцент3 2 3 3" xfId="694"/>
    <cellStyle name="20% - Акцент3 2 4" xfId="247"/>
    <cellStyle name="20% - Акцент3 2 4 2" xfId="785"/>
    <cellStyle name="20% - Акцент3 2 5" xfId="603"/>
    <cellStyle name="20% - Акцент3 3" xfId="48"/>
    <cellStyle name="20% - Акцент3 3 2" xfId="87"/>
    <cellStyle name="20% - Акцент3 3 2 2" xfId="180"/>
    <cellStyle name="20% - Акцент3 3 2 2 2" xfId="366"/>
    <cellStyle name="20% - Акцент3 3 2 2 2 2" xfId="902"/>
    <cellStyle name="20% - Акцент3 3 2 2 3" xfId="720"/>
    <cellStyle name="20% - Акцент3 3 2 3" xfId="273"/>
    <cellStyle name="20% - Акцент3 3 2 3 2" xfId="811"/>
    <cellStyle name="20% - Акцент3 3 2 4" xfId="629"/>
    <cellStyle name="20% - Акцент3 3 3" xfId="141"/>
    <cellStyle name="20% - Акцент3 3 3 2" xfId="327"/>
    <cellStyle name="20% - Акцент3 3 3 2 2" xfId="863"/>
    <cellStyle name="20% - Акцент3 3 3 3" xfId="681"/>
    <cellStyle name="20% - Акцент3 3 4" xfId="234"/>
    <cellStyle name="20% - Акцент3 3 4 2" xfId="772"/>
    <cellStyle name="20% - Акцент3 3 5" xfId="590"/>
    <cellStyle name="20% - Акцент3 4" xfId="115"/>
    <cellStyle name="20% - Акцент3 4 2" xfId="208"/>
    <cellStyle name="20% - Акцент3 4 2 2" xfId="394"/>
    <cellStyle name="20% - Акцент3 4 2 2 2" xfId="928"/>
    <cellStyle name="20% - Акцент3 4 2 3" xfId="746"/>
    <cellStyle name="20% - Акцент3 4 3" xfId="301"/>
    <cellStyle name="20% - Акцент3 4 3 2" xfId="837"/>
    <cellStyle name="20% - Акцент3 4 4" xfId="655"/>
    <cellStyle name="20% - Акцент3 5" xfId="74"/>
    <cellStyle name="20% - Акцент3 5 2" xfId="167"/>
    <cellStyle name="20% - Акцент3 5 2 2" xfId="353"/>
    <cellStyle name="20% - Акцент3 5 2 2 2" xfId="889"/>
    <cellStyle name="20% - Акцент3 5 2 3" xfId="707"/>
    <cellStyle name="20% - Акцент3 5 3" xfId="260"/>
    <cellStyle name="20% - Акцент3 5 3 2" xfId="798"/>
    <cellStyle name="20% - Акцент3 5 4" xfId="616"/>
    <cellStyle name="20% - Акцент3 6" xfId="128"/>
    <cellStyle name="20% - Акцент3 6 2" xfId="314"/>
    <cellStyle name="20% - Акцент3 6 2 2" xfId="850"/>
    <cellStyle name="20% - Акцент3 6 3" xfId="668"/>
    <cellStyle name="20% - Акцент3 7" xfId="221"/>
    <cellStyle name="20% - Акцент3 7 2" xfId="759"/>
    <cellStyle name="20% - Акцент3 8" xfId="408"/>
    <cellStyle name="20% - Акцент3 8 2" xfId="942"/>
    <cellStyle name="20% - Акцент3 9" xfId="470"/>
    <cellStyle name="20% - Акцент3 9 2" xfId="965"/>
    <cellStyle name="20% - Акцент4" xfId="31" builtinId="42" customBuiltin="1"/>
    <cellStyle name="20% - Акцент4 10" xfId="532"/>
    <cellStyle name="20% - Акцент4 2" xfId="63"/>
    <cellStyle name="20% - Акцент4 2 2" xfId="102"/>
    <cellStyle name="20% - Акцент4 2 2 2" xfId="195"/>
    <cellStyle name="20% - Акцент4 2 2 2 2" xfId="381"/>
    <cellStyle name="20% - Акцент4 2 2 2 2 2" xfId="917"/>
    <cellStyle name="20% - Акцент4 2 2 2 3" xfId="735"/>
    <cellStyle name="20% - Акцент4 2 2 3" xfId="288"/>
    <cellStyle name="20% - Акцент4 2 2 3 2" xfId="826"/>
    <cellStyle name="20% - Акцент4 2 2 4" xfId="644"/>
    <cellStyle name="20% - Акцент4 2 3" xfId="156"/>
    <cellStyle name="20% - Акцент4 2 3 2" xfId="342"/>
    <cellStyle name="20% - Акцент4 2 3 2 2" xfId="878"/>
    <cellStyle name="20% - Акцент4 2 3 3" xfId="696"/>
    <cellStyle name="20% - Акцент4 2 4" xfId="249"/>
    <cellStyle name="20% - Акцент4 2 4 2" xfId="787"/>
    <cellStyle name="20% - Акцент4 2 5" xfId="605"/>
    <cellStyle name="20% - Акцент4 3" xfId="50"/>
    <cellStyle name="20% - Акцент4 3 2" xfId="89"/>
    <cellStyle name="20% - Акцент4 3 2 2" xfId="182"/>
    <cellStyle name="20% - Акцент4 3 2 2 2" xfId="368"/>
    <cellStyle name="20% - Акцент4 3 2 2 2 2" xfId="904"/>
    <cellStyle name="20% - Акцент4 3 2 2 3" xfId="722"/>
    <cellStyle name="20% - Акцент4 3 2 3" xfId="275"/>
    <cellStyle name="20% - Акцент4 3 2 3 2" xfId="813"/>
    <cellStyle name="20% - Акцент4 3 2 4" xfId="631"/>
    <cellStyle name="20% - Акцент4 3 3" xfId="143"/>
    <cellStyle name="20% - Акцент4 3 3 2" xfId="329"/>
    <cellStyle name="20% - Акцент4 3 3 2 2" xfId="865"/>
    <cellStyle name="20% - Акцент4 3 3 3" xfId="683"/>
    <cellStyle name="20% - Акцент4 3 4" xfId="236"/>
    <cellStyle name="20% - Акцент4 3 4 2" xfId="774"/>
    <cellStyle name="20% - Акцент4 3 5" xfId="592"/>
    <cellStyle name="20% - Акцент4 4" xfId="117"/>
    <cellStyle name="20% - Акцент4 4 2" xfId="210"/>
    <cellStyle name="20% - Акцент4 4 2 2" xfId="396"/>
    <cellStyle name="20% - Акцент4 4 2 2 2" xfId="930"/>
    <cellStyle name="20% - Акцент4 4 2 3" xfId="748"/>
    <cellStyle name="20% - Акцент4 4 3" xfId="303"/>
    <cellStyle name="20% - Акцент4 4 3 2" xfId="839"/>
    <cellStyle name="20% - Акцент4 4 4" xfId="657"/>
    <cellStyle name="20% - Акцент4 5" xfId="76"/>
    <cellStyle name="20% - Акцент4 5 2" xfId="169"/>
    <cellStyle name="20% - Акцент4 5 2 2" xfId="355"/>
    <cellStyle name="20% - Акцент4 5 2 2 2" xfId="891"/>
    <cellStyle name="20% - Акцент4 5 2 3" xfId="709"/>
    <cellStyle name="20% - Акцент4 5 3" xfId="262"/>
    <cellStyle name="20% - Акцент4 5 3 2" xfId="800"/>
    <cellStyle name="20% - Акцент4 5 4" xfId="618"/>
    <cellStyle name="20% - Акцент4 6" xfId="130"/>
    <cellStyle name="20% - Акцент4 6 2" xfId="316"/>
    <cellStyle name="20% - Акцент4 6 2 2" xfId="852"/>
    <cellStyle name="20% - Акцент4 6 3" xfId="670"/>
    <cellStyle name="20% - Акцент4 7" xfId="223"/>
    <cellStyle name="20% - Акцент4 7 2" xfId="761"/>
    <cellStyle name="20% - Акцент4 8" xfId="410"/>
    <cellStyle name="20% - Акцент4 8 2" xfId="944"/>
    <cellStyle name="20% - Акцент4 9" xfId="472"/>
    <cellStyle name="20% - Акцент4 9 2" xfId="967"/>
    <cellStyle name="20% - Акцент5" xfId="35" builtinId="46" customBuiltin="1"/>
    <cellStyle name="20% - Акцент5 10" xfId="534"/>
    <cellStyle name="20% - Акцент5 2" xfId="65"/>
    <cellStyle name="20% - Акцент5 2 2" xfId="104"/>
    <cellStyle name="20% - Акцент5 2 2 2" xfId="197"/>
    <cellStyle name="20% - Акцент5 2 2 2 2" xfId="383"/>
    <cellStyle name="20% - Акцент5 2 2 2 2 2" xfId="919"/>
    <cellStyle name="20% - Акцент5 2 2 2 3" xfId="737"/>
    <cellStyle name="20% - Акцент5 2 2 3" xfId="290"/>
    <cellStyle name="20% - Акцент5 2 2 3 2" xfId="828"/>
    <cellStyle name="20% - Акцент5 2 2 4" xfId="646"/>
    <cellStyle name="20% - Акцент5 2 3" xfId="158"/>
    <cellStyle name="20% - Акцент5 2 3 2" xfId="344"/>
    <cellStyle name="20% - Акцент5 2 3 2 2" xfId="880"/>
    <cellStyle name="20% - Акцент5 2 3 3" xfId="698"/>
    <cellStyle name="20% - Акцент5 2 4" xfId="251"/>
    <cellStyle name="20% - Акцент5 2 4 2" xfId="789"/>
    <cellStyle name="20% - Акцент5 2 5" xfId="607"/>
    <cellStyle name="20% - Акцент5 3" xfId="52"/>
    <cellStyle name="20% - Акцент5 3 2" xfId="91"/>
    <cellStyle name="20% - Акцент5 3 2 2" xfId="184"/>
    <cellStyle name="20% - Акцент5 3 2 2 2" xfId="370"/>
    <cellStyle name="20% - Акцент5 3 2 2 2 2" xfId="906"/>
    <cellStyle name="20% - Акцент5 3 2 2 3" xfId="724"/>
    <cellStyle name="20% - Акцент5 3 2 3" xfId="277"/>
    <cellStyle name="20% - Акцент5 3 2 3 2" xfId="815"/>
    <cellStyle name="20% - Акцент5 3 2 4" xfId="633"/>
    <cellStyle name="20% - Акцент5 3 3" xfId="145"/>
    <cellStyle name="20% - Акцент5 3 3 2" xfId="331"/>
    <cellStyle name="20% - Акцент5 3 3 2 2" xfId="867"/>
    <cellStyle name="20% - Акцент5 3 3 3" xfId="685"/>
    <cellStyle name="20% - Акцент5 3 4" xfId="238"/>
    <cellStyle name="20% - Акцент5 3 4 2" xfId="776"/>
    <cellStyle name="20% - Акцент5 3 5" xfId="594"/>
    <cellStyle name="20% - Акцент5 4" xfId="119"/>
    <cellStyle name="20% - Акцент5 4 2" xfId="212"/>
    <cellStyle name="20% - Акцент5 4 2 2" xfId="398"/>
    <cellStyle name="20% - Акцент5 4 2 2 2" xfId="932"/>
    <cellStyle name="20% - Акцент5 4 2 3" xfId="750"/>
    <cellStyle name="20% - Акцент5 4 3" xfId="305"/>
    <cellStyle name="20% - Акцент5 4 3 2" xfId="841"/>
    <cellStyle name="20% - Акцент5 4 4" xfId="659"/>
    <cellStyle name="20% - Акцент5 5" xfId="78"/>
    <cellStyle name="20% - Акцент5 5 2" xfId="171"/>
    <cellStyle name="20% - Акцент5 5 2 2" xfId="357"/>
    <cellStyle name="20% - Акцент5 5 2 2 2" xfId="893"/>
    <cellStyle name="20% - Акцент5 5 2 3" xfId="711"/>
    <cellStyle name="20% - Акцент5 5 3" xfId="264"/>
    <cellStyle name="20% - Акцент5 5 3 2" xfId="802"/>
    <cellStyle name="20% - Акцент5 5 4" xfId="620"/>
    <cellStyle name="20% - Акцент5 6" xfId="132"/>
    <cellStyle name="20% - Акцент5 6 2" xfId="318"/>
    <cellStyle name="20% - Акцент5 6 2 2" xfId="854"/>
    <cellStyle name="20% - Акцент5 6 3" xfId="672"/>
    <cellStyle name="20% - Акцент5 7" xfId="225"/>
    <cellStyle name="20% - Акцент5 7 2" xfId="763"/>
    <cellStyle name="20% - Акцент5 8" xfId="412"/>
    <cellStyle name="20% - Акцент5 8 2" xfId="946"/>
    <cellStyle name="20% - Акцент5 9" xfId="474"/>
    <cellStyle name="20% - Акцент5 9 2" xfId="969"/>
    <cellStyle name="20% - Акцент6" xfId="39" builtinId="50" customBuiltin="1"/>
    <cellStyle name="20% - Акцент6 10" xfId="536"/>
    <cellStyle name="20% - Акцент6 2" xfId="67"/>
    <cellStyle name="20% - Акцент6 2 2" xfId="106"/>
    <cellStyle name="20% - Акцент6 2 2 2" xfId="199"/>
    <cellStyle name="20% - Акцент6 2 2 2 2" xfId="385"/>
    <cellStyle name="20% - Акцент6 2 2 2 2 2" xfId="921"/>
    <cellStyle name="20% - Акцент6 2 2 2 3" xfId="739"/>
    <cellStyle name="20% - Акцент6 2 2 3" xfId="292"/>
    <cellStyle name="20% - Акцент6 2 2 3 2" xfId="830"/>
    <cellStyle name="20% - Акцент6 2 2 4" xfId="648"/>
    <cellStyle name="20% - Акцент6 2 3" xfId="160"/>
    <cellStyle name="20% - Акцент6 2 3 2" xfId="346"/>
    <cellStyle name="20% - Акцент6 2 3 2 2" xfId="882"/>
    <cellStyle name="20% - Акцент6 2 3 3" xfId="700"/>
    <cellStyle name="20% - Акцент6 2 4" xfId="253"/>
    <cellStyle name="20% - Акцент6 2 4 2" xfId="791"/>
    <cellStyle name="20% - Акцент6 2 5" xfId="609"/>
    <cellStyle name="20% - Акцент6 3" xfId="54"/>
    <cellStyle name="20% - Акцент6 3 2" xfId="93"/>
    <cellStyle name="20% - Акцент6 3 2 2" xfId="186"/>
    <cellStyle name="20% - Акцент6 3 2 2 2" xfId="372"/>
    <cellStyle name="20% - Акцент6 3 2 2 2 2" xfId="908"/>
    <cellStyle name="20% - Акцент6 3 2 2 3" xfId="726"/>
    <cellStyle name="20% - Акцент6 3 2 3" xfId="279"/>
    <cellStyle name="20% - Акцент6 3 2 3 2" xfId="817"/>
    <cellStyle name="20% - Акцент6 3 2 4" xfId="635"/>
    <cellStyle name="20% - Акцент6 3 3" xfId="147"/>
    <cellStyle name="20% - Акцент6 3 3 2" xfId="333"/>
    <cellStyle name="20% - Акцент6 3 3 2 2" xfId="869"/>
    <cellStyle name="20% - Акцент6 3 3 3" xfId="687"/>
    <cellStyle name="20% - Акцент6 3 4" xfId="240"/>
    <cellStyle name="20% - Акцент6 3 4 2" xfId="778"/>
    <cellStyle name="20% - Акцент6 3 5" xfId="596"/>
    <cellStyle name="20% - Акцент6 4" xfId="121"/>
    <cellStyle name="20% - Акцент6 4 2" xfId="214"/>
    <cellStyle name="20% - Акцент6 4 2 2" xfId="400"/>
    <cellStyle name="20% - Акцент6 4 2 2 2" xfId="934"/>
    <cellStyle name="20% - Акцент6 4 2 3" xfId="752"/>
    <cellStyle name="20% - Акцент6 4 3" xfId="307"/>
    <cellStyle name="20% - Акцент6 4 3 2" xfId="843"/>
    <cellStyle name="20% - Акцент6 4 4" xfId="661"/>
    <cellStyle name="20% - Акцент6 5" xfId="80"/>
    <cellStyle name="20% - Акцент6 5 2" xfId="173"/>
    <cellStyle name="20% - Акцент6 5 2 2" xfId="359"/>
    <cellStyle name="20% - Акцент6 5 2 2 2" xfId="895"/>
    <cellStyle name="20% - Акцент6 5 2 3" xfId="713"/>
    <cellStyle name="20% - Акцент6 5 3" xfId="266"/>
    <cellStyle name="20% - Акцент6 5 3 2" xfId="804"/>
    <cellStyle name="20% - Акцент6 5 4" xfId="622"/>
    <cellStyle name="20% - Акцент6 6" xfId="134"/>
    <cellStyle name="20% - Акцент6 6 2" xfId="320"/>
    <cellStyle name="20% - Акцент6 6 2 2" xfId="856"/>
    <cellStyle name="20% - Акцент6 6 3" xfId="674"/>
    <cellStyle name="20% - Акцент6 7" xfId="227"/>
    <cellStyle name="20% - Акцент6 7 2" xfId="765"/>
    <cellStyle name="20% - Акцент6 8" xfId="414"/>
    <cellStyle name="20% - Акцент6 8 2" xfId="948"/>
    <cellStyle name="20% - Акцент6 9" xfId="476"/>
    <cellStyle name="20% - Акцент6 9 2" xfId="971"/>
    <cellStyle name="40% - Акцент1" xfId="20" builtinId="31" customBuiltin="1"/>
    <cellStyle name="40% - Акцент1 10" xfId="527"/>
    <cellStyle name="40% - Акцент1 2" xfId="58"/>
    <cellStyle name="40% - Акцент1 2 2" xfId="97"/>
    <cellStyle name="40% - Акцент1 2 2 2" xfId="190"/>
    <cellStyle name="40% - Акцент1 2 2 2 2" xfId="376"/>
    <cellStyle name="40% - Акцент1 2 2 2 2 2" xfId="912"/>
    <cellStyle name="40% - Акцент1 2 2 2 3" xfId="730"/>
    <cellStyle name="40% - Акцент1 2 2 3" xfId="283"/>
    <cellStyle name="40% - Акцент1 2 2 3 2" xfId="821"/>
    <cellStyle name="40% - Акцент1 2 2 4" xfId="639"/>
    <cellStyle name="40% - Акцент1 2 3" xfId="151"/>
    <cellStyle name="40% - Акцент1 2 3 2" xfId="337"/>
    <cellStyle name="40% - Акцент1 2 3 2 2" xfId="873"/>
    <cellStyle name="40% - Акцент1 2 3 3" xfId="691"/>
    <cellStyle name="40% - Акцент1 2 4" xfId="244"/>
    <cellStyle name="40% - Акцент1 2 4 2" xfId="782"/>
    <cellStyle name="40% - Акцент1 2 5" xfId="600"/>
    <cellStyle name="40% - Акцент1 3" xfId="45"/>
    <cellStyle name="40% - Акцент1 3 2" xfId="84"/>
    <cellStyle name="40% - Акцент1 3 2 2" xfId="177"/>
    <cellStyle name="40% - Акцент1 3 2 2 2" xfId="363"/>
    <cellStyle name="40% - Акцент1 3 2 2 2 2" xfId="899"/>
    <cellStyle name="40% - Акцент1 3 2 2 3" xfId="717"/>
    <cellStyle name="40% - Акцент1 3 2 3" xfId="270"/>
    <cellStyle name="40% - Акцент1 3 2 3 2" xfId="808"/>
    <cellStyle name="40% - Акцент1 3 2 4" xfId="626"/>
    <cellStyle name="40% - Акцент1 3 3" xfId="138"/>
    <cellStyle name="40% - Акцент1 3 3 2" xfId="324"/>
    <cellStyle name="40% - Акцент1 3 3 2 2" xfId="860"/>
    <cellStyle name="40% - Акцент1 3 3 3" xfId="678"/>
    <cellStyle name="40% - Акцент1 3 4" xfId="231"/>
    <cellStyle name="40% - Акцент1 3 4 2" xfId="769"/>
    <cellStyle name="40% - Акцент1 3 5" xfId="587"/>
    <cellStyle name="40% - Акцент1 4" xfId="112"/>
    <cellStyle name="40% - Акцент1 4 2" xfId="205"/>
    <cellStyle name="40% - Акцент1 4 2 2" xfId="391"/>
    <cellStyle name="40% - Акцент1 4 2 2 2" xfId="925"/>
    <cellStyle name="40% - Акцент1 4 2 3" xfId="743"/>
    <cellStyle name="40% - Акцент1 4 3" xfId="298"/>
    <cellStyle name="40% - Акцент1 4 3 2" xfId="834"/>
    <cellStyle name="40% - Акцент1 4 4" xfId="652"/>
    <cellStyle name="40% - Акцент1 5" xfId="71"/>
    <cellStyle name="40% - Акцент1 5 2" xfId="164"/>
    <cellStyle name="40% - Акцент1 5 2 2" xfId="350"/>
    <cellStyle name="40% - Акцент1 5 2 2 2" xfId="886"/>
    <cellStyle name="40% - Акцент1 5 2 3" xfId="704"/>
    <cellStyle name="40% - Акцент1 5 3" xfId="257"/>
    <cellStyle name="40% - Акцент1 5 3 2" xfId="795"/>
    <cellStyle name="40% - Акцент1 5 4" xfId="613"/>
    <cellStyle name="40% - Акцент1 6" xfId="125"/>
    <cellStyle name="40% - Акцент1 6 2" xfId="311"/>
    <cellStyle name="40% - Акцент1 6 2 2" xfId="847"/>
    <cellStyle name="40% - Акцент1 6 3" xfId="665"/>
    <cellStyle name="40% - Акцент1 7" xfId="218"/>
    <cellStyle name="40% - Акцент1 7 2" xfId="756"/>
    <cellStyle name="40% - Акцент1 8" xfId="405"/>
    <cellStyle name="40% - Акцент1 8 2" xfId="939"/>
    <cellStyle name="40% - Акцент1 9" xfId="467"/>
    <cellStyle name="40% - Акцент1 9 2" xfId="962"/>
    <cellStyle name="40% - Акцент2" xfId="24" builtinId="35" customBuiltin="1"/>
    <cellStyle name="40% - Акцент2 10" xfId="529"/>
    <cellStyle name="40% - Акцент2 2" xfId="60"/>
    <cellStyle name="40% - Акцент2 2 2" xfId="99"/>
    <cellStyle name="40% - Акцент2 2 2 2" xfId="192"/>
    <cellStyle name="40% - Акцент2 2 2 2 2" xfId="378"/>
    <cellStyle name="40% - Акцент2 2 2 2 2 2" xfId="914"/>
    <cellStyle name="40% - Акцент2 2 2 2 3" xfId="732"/>
    <cellStyle name="40% - Акцент2 2 2 3" xfId="285"/>
    <cellStyle name="40% - Акцент2 2 2 3 2" xfId="823"/>
    <cellStyle name="40% - Акцент2 2 2 4" xfId="641"/>
    <cellStyle name="40% - Акцент2 2 3" xfId="153"/>
    <cellStyle name="40% - Акцент2 2 3 2" xfId="339"/>
    <cellStyle name="40% - Акцент2 2 3 2 2" xfId="875"/>
    <cellStyle name="40% - Акцент2 2 3 3" xfId="693"/>
    <cellStyle name="40% - Акцент2 2 4" xfId="246"/>
    <cellStyle name="40% - Акцент2 2 4 2" xfId="784"/>
    <cellStyle name="40% - Акцент2 2 5" xfId="602"/>
    <cellStyle name="40% - Акцент2 3" xfId="47"/>
    <cellStyle name="40% - Акцент2 3 2" xfId="86"/>
    <cellStyle name="40% - Акцент2 3 2 2" xfId="179"/>
    <cellStyle name="40% - Акцент2 3 2 2 2" xfId="365"/>
    <cellStyle name="40% - Акцент2 3 2 2 2 2" xfId="901"/>
    <cellStyle name="40% - Акцент2 3 2 2 3" xfId="719"/>
    <cellStyle name="40% - Акцент2 3 2 3" xfId="272"/>
    <cellStyle name="40% - Акцент2 3 2 3 2" xfId="810"/>
    <cellStyle name="40% - Акцент2 3 2 4" xfId="628"/>
    <cellStyle name="40% - Акцент2 3 3" xfId="140"/>
    <cellStyle name="40% - Акцент2 3 3 2" xfId="326"/>
    <cellStyle name="40% - Акцент2 3 3 2 2" xfId="862"/>
    <cellStyle name="40% - Акцент2 3 3 3" xfId="680"/>
    <cellStyle name="40% - Акцент2 3 4" xfId="233"/>
    <cellStyle name="40% - Акцент2 3 4 2" xfId="771"/>
    <cellStyle name="40% - Акцент2 3 5" xfId="589"/>
    <cellStyle name="40% - Акцент2 4" xfId="114"/>
    <cellStyle name="40% - Акцент2 4 2" xfId="207"/>
    <cellStyle name="40% - Акцент2 4 2 2" xfId="393"/>
    <cellStyle name="40% - Акцент2 4 2 2 2" xfId="927"/>
    <cellStyle name="40% - Акцент2 4 2 3" xfId="745"/>
    <cellStyle name="40% - Акцент2 4 3" xfId="300"/>
    <cellStyle name="40% - Акцент2 4 3 2" xfId="836"/>
    <cellStyle name="40% - Акцент2 4 4" xfId="654"/>
    <cellStyle name="40% - Акцент2 5" xfId="73"/>
    <cellStyle name="40% - Акцент2 5 2" xfId="166"/>
    <cellStyle name="40% - Акцент2 5 2 2" xfId="352"/>
    <cellStyle name="40% - Акцент2 5 2 2 2" xfId="888"/>
    <cellStyle name="40% - Акцент2 5 2 3" xfId="706"/>
    <cellStyle name="40% - Акцент2 5 3" xfId="259"/>
    <cellStyle name="40% - Акцент2 5 3 2" xfId="797"/>
    <cellStyle name="40% - Акцент2 5 4" xfId="615"/>
    <cellStyle name="40% - Акцент2 6" xfId="127"/>
    <cellStyle name="40% - Акцент2 6 2" xfId="313"/>
    <cellStyle name="40% - Акцент2 6 2 2" xfId="849"/>
    <cellStyle name="40% - Акцент2 6 3" xfId="667"/>
    <cellStyle name="40% - Акцент2 7" xfId="220"/>
    <cellStyle name="40% - Акцент2 7 2" xfId="758"/>
    <cellStyle name="40% - Акцент2 8" xfId="407"/>
    <cellStyle name="40% - Акцент2 8 2" xfId="941"/>
    <cellStyle name="40% - Акцент2 9" xfId="469"/>
    <cellStyle name="40% - Акцент2 9 2" xfId="964"/>
    <cellStyle name="40% - Акцент3" xfId="28" builtinId="39" customBuiltin="1"/>
    <cellStyle name="40% - Акцент3 10" xfId="531"/>
    <cellStyle name="40% - Акцент3 2" xfId="62"/>
    <cellStyle name="40% - Акцент3 2 2" xfId="101"/>
    <cellStyle name="40% - Акцент3 2 2 2" xfId="194"/>
    <cellStyle name="40% - Акцент3 2 2 2 2" xfId="380"/>
    <cellStyle name="40% - Акцент3 2 2 2 2 2" xfId="916"/>
    <cellStyle name="40% - Акцент3 2 2 2 3" xfId="734"/>
    <cellStyle name="40% - Акцент3 2 2 3" xfId="287"/>
    <cellStyle name="40% - Акцент3 2 2 3 2" xfId="825"/>
    <cellStyle name="40% - Акцент3 2 2 4" xfId="643"/>
    <cellStyle name="40% - Акцент3 2 3" xfId="155"/>
    <cellStyle name="40% - Акцент3 2 3 2" xfId="341"/>
    <cellStyle name="40% - Акцент3 2 3 2 2" xfId="877"/>
    <cellStyle name="40% - Акцент3 2 3 3" xfId="695"/>
    <cellStyle name="40% - Акцент3 2 4" xfId="248"/>
    <cellStyle name="40% - Акцент3 2 4 2" xfId="786"/>
    <cellStyle name="40% - Акцент3 2 5" xfId="604"/>
    <cellStyle name="40% - Акцент3 3" xfId="49"/>
    <cellStyle name="40% - Акцент3 3 2" xfId="88"/>
    <cellStyle name="40% - Акцент3 3 2 2" xfId="181"/>
    <cellStyle name="40% - Акцент3 3 2 2 2" xfId="367"/>
    <cellStyle name="40% - Акцент3 3 2 2 2 2" xfId="903"/>
    <cellStyle name="40% - Акцент3 3 2 2 3" xfId="721"/>
    <cellStyle name="40% - Акцент3 3 2 3" xfId="274"/>
    <cellStyle name="40% - Акцент3 3 2 3 2" xfId="812"/>
    <cellStyle name="40% - Акцент3 3 2 4" xfId="630"/>
    <cellStyle name="40% - Акцент3 3 3" xfId="142"/>
    <cellStyle name="40% - Акцент3 3 3 2" xfId="328"/>
    <cellStyle name="40% - Акцент3 3 3 2 2" xfId="864"/>
    <cellStyle name="40% - Акцент3 3 3 3" xfId="682"/>
    <cellStyle name="40% - Акцент3 3 4" xfId="235"/>
    <cellStyle name="40% - Акцент3 3 4 2" xfId="773"/>
    <cellStyle name="40% - Акцент3 3 5" xfId="591"/>
    <cellStyle name="40% - Акцент3 4" xfId="116"/>
    <cellStyle name="40% - Акцент3 4 2" xfId="209"/>
    <cellStyle name="40% - Акцент3 4 2 2" xfId="395"/>
    <cellStyle name="40% - Акцент3 4 2 2 2" xfId="929"/>
    <cellStyle name="40% - Акцент3 4 2 3" xfId="747"/>
    <cellStyle name="40% - Акцент3 4 3" xfId="302"/>
    <cellStyle name="40% - Акцент3 4 3 2" xfId="838"/>
    <cellStyle name="40% - Акцент3 4 4" xfId="656"/>
    <cellStyle name="40% - Акцент3 5" xfId="75"/>
    <cellStyle name="40% - Акцент3 5 2" xfId="168"/>
    <cellStyle name="40% - Акцент3 5 2 2" xfId="354"/>
    <cellStyle name="40% - Акцент3 5 2 2 2" xfId="890"/>
    <cellStyle name="40% - Акцент3 5 2 3" xfId="708"/>
    <cellStyle name="40% - Акцент3 5 3" xfId="261"/>
    <cellStyle name="40% - Акцент3 5 3 2" xfId="799"/>
    <cellStyle name="40% - Акцент3 5 4" xfId="617"/>
    <cellStyle name="40% - Акцент3 6" xfId="129"/>
    <cellStyle name="40% - Акцент3 6 2" xfId="315"/>
    <cellStyle name="40% - Акцент3 6 2 2" xfId="851"/>
    <cellStyle name="40% - Акцент3 6 3" xfId="669"/>
    <cellStyle name="40% - Акцент3 7" xfId="222"/>
    <cellStyle name="40% - Акцент3 7 2" xfId="760"/>
    <cellStyle name="40% - Акцент3 8" xfId="409"/>
    <cellStyle name="40% - Акцент3 8 2" xfId="943"/>
    <cellStyle name="40% - Акцент3 9" xfId="471"/>
    <cellStyle name="40% - Акцент3 9 2" xfId="966"/>
    <cellStyle name="40% - Акцент4" xfId="32" builtinId="43" customBuiltin="1"/>
    <cellStyle name="40% - Акцент4 10" xfId="533"/>
    <cellStyle name="40% - Акцент4 2" xfId="64"/>
    <cellStyle name="40% - Акцент4 2 2" xfId="103"/>
    <cellStyle name="40% - Акцент4 2 2 2" xfId="196"/>
    <cellStyle name="40% - Акцент4 2 2 2 2" xfId="382"/>
    <cellStyle name="40% - Акцент4 2 2 2 2 2" xfId="918"/>
    <cellStyle name="40% - Акцент4 2 2 2 3" xfId="736"/>
    <cellStyle name="40% - Акцент4 2 2 3" xfId="289"/>
    <cellStyle name="40% - Акцент4 2 2 3 2" xfId="827"/>
    <cellStyle name="40% - Акцент4 2 2 4" xfId="645"/>
    <cellStyle name="40% - Акцент4 2 3" xfId="157"/>
    <cellStyle name="40% - Акцент4 2 3 2" xfId="343"/>
    <cellStyle name="40% - Акцент4 2 3 2 2" xfId="879"/>
    <cellStyle name="40% - Акцент4 2 3 3" xfId="697"/>
    <cellStyle name="40% - Акцент4 2 4" xfId="250"/>
    <cellStyle name="40% - Акцент4 2 4 2" xfId="788"/>
    <cellStyle name="40% - Акцент4 2 5" xfId="606"/>
    <cellStyle name="40% - Акцент4 3" xfId="51"/>
    <cellStyle name="40% - Акцент4 3 2" xfId="90"/>
    <cellStyle name="40% - Акцент4 3 2 2" xfId="183"/>
    <cellStyle name="40% - Акцент4 3 2 2 2" xfId="369"/>
    <cellStyle name="40% - Акцент4 3 2 2 2 2" xfId="905"/>
    <cellStyle name="40% - Акцент4 3 2 2 3" xfId="723"/>
    <cellStyle name="40% - Акцент4 3 2 3" xfId="276"/>
    <cellStyle name="40% - Акцент4 3 2 3 2" xfId="814"/>
    <cellStyle name="40% - Акцент4 3 2 4" xfId="632"/>
    <cellStyle name="40% - Акцент4 3 3" xfId="144"/>
    <cellStyle name="40% - Акцент4 3 3 2" xfId="330"/>
    <cellStyle name="40% - Акцент4 3 3 2 2" xfId="866"/>
    <cellStyle name="40% - Акцент4 3 3 3" xfId="684"/>
    <cellStyle name="40% - Акцент4 3 4" xfId="237"/>
    <cellStyle name="40% - Акцент4 3 4 2" xfId="775"/>
    <cellStyle name="40% - Акцент4 3 5" xfId="593"/>
    <cellStyle name="40% - Акцент4 4" xfId="118"/>
    <cellStyle name="40% - Акцент4 4 2" xfId="211"/>
    <cellStyle name="40% - Акцент4 4 2 2" xfId="397"/>
    <cellStyle name="40% - Акцент4 4 2 2 2" xfId="931"/>
    <cellStyle name="40% - Акцент4 4 2 3" xfId="749"/>
    <cellStyle name="40% - Акцент4 4 3" xfId="304"/>
    <cellStyle name="40% - Акцент4 4 3 2" xfId="840"/>
    <cellStyle name="40% - Акцент4 4 4" xfId="658"/>
    <cellStyle name="40% - Акцент4 5" xfId="77"/>
    <cellStyle name="40% - Акцент4 5 2" xfId="170"/>
    <cellStyle name="40% - Акцент4 5 2 2" xfId="356"/>
    <cellStyle name="40% - Акцент4 5 2 2 2" xfId="892"/>
    <cellStyle name="40% - Акцент4 5 2 3" xfId="710"/>
    <cellStyle name="40% - Акцент4 5 3" xfId="263"/>
    <cellStyle name="40% - Акцент4 5 3 2" xfId="801"/>
    <cellStyle name="40% - Акцент4 5 4" xfId="619"/>
    <cellStyle name="40% - Акцент4 6" xfId="131"/>
    <cellStyle name="40% - Акцент4 6 2" xfId="317"/>
    <cellStyle name="40% - Акцент4 6 2 2" xfId="853"/>
    <cellStyle name="40% - Акцент4 6 3" xfId="671"/>
    <cellStyle name="40% - Акцент4 7" xfId="224"/>
    <cellStyle name="40% - Акцент4 7 2" xfId="762"/>
    <cellStyle name="40% - Акцент4 8" xfId="411"/>
    <cellStyle name="40% - Акцент4 8 2" xfId="945"/>
    <cellStyle name="40% - Акцент4 9" xfId="473"/>
    <cellStyle name="40% - Акцент4 9 2" xfId="968"/>
    <cellStyle name="40% - Акцент5" xfId="36" builtinId="47" customBuiltin="1"/>
    <cellStyle name="40% - Акцент5 10" xfId="535"/>
    <cellStyle name="40% - Акцент5 2" xfId="66"/>
    <cellStyle name="40% - Акцент5 2 2" xfId="105"/>
    <cellStyle name="40% - Акцент5 2 2 2" xfId="198"/>
    <cellStyle name="40% - Акцент5 2 2 2 2" xfId="384"/>
    <cellStyle name="40% - Акцент5 2 2 2 2 2" xfId="920"/>
    <cellStyle name="40% - Акцент5 2 2 2 3" xfId="738"/>
    <cellStyle name="40% - Акцент5 2 2 3" xfId="291"/>
    <cellStyle name="40% - Акцент5 2 2 3 2" xfId="829"/>
    <cellStyle name="40% - Акцент5 2 2 4" xfId="647"/>
    <cellStyle name="40% - Акцент5 2 3" xfId="159"/>
    <cellStyle name="40% - Акцент5 2 3 2" xfId="345"/>
    <cellStyle name="40% - Акцент5 2 3 2 2" xfId="881"/>
    <cellStyle name="40% - Акцент5 2 3 3" xfId="699"/>
    <cellStyle name="40% - Акцент5 2 4" xfId="252"/>
    <cellStyle name="40% - Акцент5 2 4 2" xfId="790"/>
    <cellStyle name="40% - Акцент5 2 5" xfId="608"/>
    <cellStyle name="40% - Акцент5 3" xfId="53"/>
    <cellStyle name="40% - Акцент5 3 2" xfId="92"/>
    <cellStyle name="40% - Акцент5 3 2 2" xfId="185"/>
    <cellStyle name="40% - Акцент5 3 2 2 2" xfId="371"/>
    <cellStyle name="40% - Акцент5 3 2 2 2 2" xfId="907"/>
    <cellStyle name="40% - Акцент5 3 2 2 3" xfId="725"/>
    <cellStyle name="40% - Акцент5 3 2 3" xfId="278"/>
    <cellStyle name="40% - Акцент5 3 2 3 2" xfId="816"/>
    <cellStyle name="40% - Акцент5 3 2 4" xfId="634"/>
    <cellStyle name="40% - Акцент5 3 3" xfId="146"/>
    <cellStyle name="40% - Акцент5 3 3 2" xfId="332"/>
    <cellStyle name="40% - Акцент5 3 3 2 2" xfId="868"/>
    <cellStyle name="40% - Акцент5 3 3 3" xfId="686"/>
    <cellStyle name="40% - Акцент5 3 4" xfId="239"/>
    <cellStyle name="40% - Акцент5 3 4 2" xfId="777"/>
    <cellStyle name="40% - Акцент5 3 5" xfId="595"/>
    <cellStyle name="40% - Акцент5 4" xfId="120"/>
    <cellStyle name="40% - Акцент5 4 2" xfId="213"/>
    <cellStyle name="40% - Акцент5 4 2 2" xfId="399"/>
    <cellStyle name="40% - Акцент5 4 2 2 2" xfId="933"/>
    <cellStyle name="40% - Акцент5 4 2 3" xfId="751"/>
    <cellStyle name="40% - Акцент5 4 3" xfId="306"/>
    <cellStyle name="40% - Акцент5 4 3 2" xfId="842"/>
    <cellStyle name="40% - Акцент5 4 4" xfId="660"/>
    <cellStyle name="40% - Акцент5 5" xfId="79"/>
    <cellStyle name="40% - Акцент5 5 2" xfId="172"/>
    <cellStyle name="40% - Акцент5 5 2 2" xfId="358"/>
    <cellStyle name="40% - Акцент5 5 2 2 2" xfId="894"/>
    <cellStyle name="40% - Акцент5 5 2 3" xfId="712"/>
    <cellStyle name="40% - Акцент5 5 3" xfId="265"/>
    <cellStyle name="40% - Акцент5 5 3 2" xfId="803"/>
    <cellStyle name="40% - Акцент5 5 4" xfId="621"/>
    <cellStyle name="40% - Акцент5 6" xfId="133"/>
    <cellStyle name="40% - Акцент5 6 2" xfId="319"/>
    <cellStyle name="40% - Акцент5 6 2 2" xfId="855"/>
    <cellStyle name="40% - Акцент5 6 3" xfId="673"/>
    <cellStyle name="40% - Акцент5 7" xfId="226"/>
    <cellStyle name="40% - Акцент5 7 2" xfId="764"/>
    <cellStyle name="40% - Акцент5 8" xfId="413"/>
    <cellStyle name="40% - Акцент5 8 2" xfId="947"/>
    <cellStyle name="40% - Акцент5 9" xfId="475"/>
    <cellStyle name="40% - Акцент5 9 2" xfId="970"/>
    <cellStyle name="40% - Акцент6" xfId="40" builtinId="51" customBuiltin="1"/>
    <cellStyle name="40% - Акцент6 10" xfId="537"/>
    <cellStyle name="40% - Акцент6 2" xfId="68"/>
    <cellStyle name="40% - Акцент6 2 2" xfId="107"/>
    <cellStyle name="40% - Акцент6 2 2 2" xfId="200"/>
    <cellStyle name="40% - Акцент6 2 2 2 2" xfId="386"/>
    <cellStyle name="40% - Акцент6 2 2 2 2 2" xfId="922"/>
    <cellStyle name="40% - Акцент6 2 2 2 3" xfId="740"/>
    <cellStyle name="40% - Акцент6 2 2 3" xfId="293"/>
    <cellStyle name="40% - Акцент6 2 2 3 2" xfId="831"/>
    <cellStyle name="40% - Акцент6 2 2 4" xfId="649"/>
    <cellStyle name="40% - Акцент6 2 3" xfId="161"/>
    <cellStyle name="40% - Акцент6 2 3 2" xfId="347"/>
    <cellStyle name="40% - Акцент6 2 3 2 2" xfId="883"/>
    <cellStyle name="40% - Акцент6 2 3 3" xfId="701"/>
    <cellStyle name="40% - Акцент6 2 4" xfId="254"/>
    <cellStyle name="40% - Акцент6 2 4 2" xfId="792"/>
    <cellStyle name="40% - Акцент6 2 5" xfId="610"/>
    <cellStyle name="40% - Акцент6 3" xfId="55"/>
    <cellStyle name="40% - Акцент6 3 2" xfId="94"/>
    <cellStyle name="40% - Акцент6 3 2 2" xfId="187"/>
    <cellStyle name="40% - Акцент6 3 2 2 2" xfId="373"/>
    <cellStyle name="40% - Акцент6 3 2 2 2 2" xfId="909"/>
    <cellStyle name="40% - Акцент6 3 2 2 3" xfId="727"/>
    <cellStyle name="40% - Акцент6 3 2 3" xfId="280"/>
    <cellStyle name="40% - Акцент6 3 2 3 2" xfId="818"/>
    <cellStyle name="40% - Акцент6 3 2 4" xfId="636"/>
    <cellStyle name="40% - Акцент6 3 3" xfId="148"/>
    <cellStyle name="40% - Акцент6 3 3 2" xfId="334"/>
    <cellStyle name="40% - Акцент6 3 3 2 2" xfId="870"/>
    <cellStyle name="40% - Акцент6 3 3 3" xfId="688"/>
    <cellStyle name="40% - Акцент6 3 4" xfId="241"/>
    <cellStyle name="40% - Акцент6 3 4 2" xfId="779"/>
    <cellStyle name="40% - Акцент6 3 5" xfId="597"/>
    <cellStyle name="40% - Акцент6 4" xfId="122"/>
    <cellStyle name="40% - Акцент6 4 2" xfId="215"/>
    <cellStyle name="40% - Акцент6 4 2 2" xfId="401"/>
    <cellStyle name="40% - Акцент6 4 2 2 2" xfId="935"/>
    <cellStyle name="40% - Акцент6 4 2 3" xfId="753"/>
    <cellStyle name="40% - Акцент6 4 3" xfId="308"/>
    <cellStyle name="40% - Акцент6 4 3 2" xfId="844"/>
    <cellStyle name="40% - Акцент6 4 4" xfId="662"/>
    <cellStyle name="40% - Акцент6 5" xfId="81"/>
    <cellStyle name="40% - Акцент6 5 2" xfId="174"/>
    <cellStyle name="40% - Акцент6 5 2 2" xfId="360"/>
    <cellStyle name="40% - Акцент6 5 2 2 2" xfId="896"/>
    <cellStyle name="40% - Акцент6 5 2 3" xfId="714"/>
    <cellStyle name="40% - Акцент6 5 3" xfId="267"/>
    <cellStyle name="40% - Акцент6 5 3 2" xfId="805"/>
    <cellStyle name="40% - Акцент6 5 4" xfId="623"/>
    <cellStyle name="40% - Акцент6 6" xfId="135"/>
    <cellStyle name="40% - Акцент6 6 2" xfId="321"/>
    <cellStyle name="40% - Акцент6 6 2 2" xfId="857"/>
    <cellStyle name="40% - Акцент6 6 3" xfId="675"/>
    <cellStyle name="40% - Акцент6 7" xfId="228"/>
    <cellStyle name="40% - Акцент6 7 2" xfId="766"/>
    <cellStyle name="40% - Акцент6 8" xfId="415"/>
    <cellStyle name="40% - Акцент6 8 2" xfId="949"/>
    <cellStyle name="40% - Акцент6 9" xfId="477"/>
    <cellStyle name="40% - Акцент6 9 2" xfId="972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63"/>
    <cellStyle name="Название 3" xfId="416"/>
    <cellStyle name="Нейтральный" xfId="8" builtinId="28" customBuiltin="1"/>
    <cellStyle name="Обычный" xfId="0" builtinId="0"/>
    <cellStyle name="Обычный 10" xfId="417"/>
    <cellStyle name="Обычный 11" xfId="402"/>
    <cellStyle name="Обычный 11 2" xfId="936"/>
    <cellStyle name="Обычный 12" xfId="464"/>
    <cellStyle name="Обычный 12 2" xfId="959"/>
    <cellStyle name="Обычный 13" xfId="524"/>
    <cellStyle name="Обычный 14" xfId="583"/>
    <cellStyle name="Обычный 2" xfId="42"/>
    <cellStyle name="Обычный 2 2" xfId="422"/>
    <cellStyle name="Обычный 2 2 2" xfId="438"/>
    <cellStyle name="Обычный 2 2 2 2" xfId="498"/>
    <cellStyle name="Обычный 2 2 2 2 2" xfId="993"/>
    <cellStyle name="Обычный 2 2 2 3" xfId="558"/>
    <cellStyle name="Обычный 2 2 3" xfId="453"/>
    <cellStyle name="Обычный 2 2 3 2" xfId="513"/>
    <cellStyle name="Обычный 2 2 3 2 2" xfId="1008"/>
    <cellStyle name="Обычный 2 2 3 3" xfId="573"/>
    <cellStyle name="Обычный 2 2 4" xfId="482"/>
    <cellStyle name="Обычный 2 2 4 2" xfId="977"/>
    <cellStyle name="Обычный 2 2 5" xfId="542"/>
    <cellStyle name="Обычный 2 3" xfId="426"/>
    <cellStyle name="Обычный 2 3 2" xfId="442"/>
    <cellStyle name="Обычный 2 3 2 2" xfId="502"/>
    <cellStyle name="Обычный 2 3 2 2 2" xfId="997"/>
    <cellStyle name="Обычный 2 3 2 3" xfId="562"/>
    <cellStyle name="Обычный 2 3 3" xfId="457"/>
    <cellStyle name="Обычный 2 3 3 2" xfId="517"/>
    <cellStyle name="Обычный 2 3 3 2 2" xfId="1012"/>
    <cellStyle name="Обычный 2 3 3 3" xfId="577"/>
    <cellStyle name="Обычный 2 3 4" xfId="486"/>
    <cellStyle name="Обычный 2 3 4 2" xfId="981"/>
    <cellStyle name="Обычный 2 3 5" xfId="546"/>
    <cellStyle name="Обычный 2 4" xfId="434"/>
    <cellStyle name="Обычный 2 4 2" xfId="494"/>
    <cellStyle name="Обычный 2 4 2 2" xfId="989"/>
    <cellStyle name="Обычный 2 4 3" xfId="554"/>
    <cellStyle name="Обычный 2 5" xfId="449"/>
    <cellStyle name="Обычный 2 5 2" xfId="509"/>
    <cellStyle name="Обычный 2 5 2 2" xfId="1004"/>
    <cellStyle name="Обычный 2 5 3" xfId="569"/>
    <cellStyle name="Обычный 2 6" xfId="418"/>
    <cellStyle name="Обычный 2 6 2" xfId="950"/>
    <cellStyle name="Обычный 2 7" xfId="478"/>
    <cellStyle name="Обычный 2 7 2" xfId="973"/>
    <cellStyle name="Обычный 2 8" xfId="538"/>
    <cellStyle name="Обычный 2 9" xfId="584"/>
    <cellStyle name="Обычный 3" xfId="108"/>
    <cellStyle name="Обычный 3 2" xfId="201"/>
    <cellStyle name="Обычный 3 2 2" xfId="387"/>
    <cellStyle name="Обычный 3 2 2 2" xfId="441"/>
    <cellStyle name="Обычный 3 2 2 2 2" xfId="958"/>
    <cellStyle name="Обычный 3 2 2 3" xfId="501"/>
    <cellStyle name="Обычный 3 2 2 3 2" xfId="996"/>
    <cellStyle name="Обычный 3 2 2 4" xfId="561"/>
    <cellStyle name="Обычный 3 2 3" xfId="456"/>
    <cellStyle name="Обычный 3 2 3 2" xfId="516"/>
    <cellStyle name="Обычный 3 2 3 2 2" xfId="1011"/>
    <cellStyle name="Обычный 3 2 3 3" xfId="576"/>
    <cellStyle name="Обычный 3 2 4" xfId="425"/>
    <cellStyle name="Обычный 3 2 4 2" xfId="954"/>
    <cellStyle name="Обычный 3 2 5" xfId="485"/>
    <cellStyle name="Обычный 3 2 5 2" xfId="980"/>
    <cellStyle name="Обычный 3 2 6" xfId="545"/>
    <cellStyle name="Обычный 3 3" xfId="294"/>
    <cellStyle name="Обычный 3 3 2" xfId="445"/>
    <cellStyle name="Обычный 3 3 2 2" xfId="505"/>
    <cellStyle name="Обычный 3 3 2 2 2" xfId="1000"/>
    <cellStyle name="Обычный 3 3 2 3" xfId="565"/>
    <cellStyle name="Обычный 3 3 3" xfId="460"/>
    <cellStyle name="Обычный 3 3 3 2" xfId="520"/>
    <cellStyle name="Обычный 3 3 3 2 2" xfId="1015"/>
    <cellStyle name="Обычный 3 3 3 3" xfId="580"/>
    <cellStyle name="Обычный 3 3 4" xfId="429"/>
    <cellStyle name="Обычный 3 3 4 2" xfId="956"/>
    <cellStyle name="Обычный 3 3 5" xfId="489"/>
    <cellStyle name="Обычный 3 3 5 2" xfId="984"/>
    <cellStyle name="Обычный 3 3 6" xfId="549"/>
    <cellStyle name="Обычный 3 4" xfId="437"/>
    <cellStyle name="Обычный 3 4 2" xfId="497"/>
    <cellStyle name="Обычный 3 4 2 2" xfId="992"/>
    <cellStyle name="Обычный 3 4 3" xfId="557"/>
    <cellStyle name="Обычный 3 5" xfId="452"/>
    <cellStyle name="Обычный 3 5 2" xfId="512"/>
    <cellStyle name="Обычный 3 5 2 2" xfId="1007"/>
    <cellStyle name="Обычный 3 5 3" xfId="572"/>
    <cellStyle name="Обычный 3 6" xfId="421"/>
    <cellStyle name="Обычный 3 6 2" xfId="952"/>
    <cellStyle name="Обычный 3 7" xfId="481"/>
    <cellStyle name="Обычный 3 7 2" xfId="976"/>
    <cellStyle name="Обычный 3 8" xfId="541"/>
    <cellStyle name="Обычный 4" xfId="430"/>
    <cellStyle name="Обычный 4 2" xfId="446"/>
    <cellStyle name="Обычный 4 2 2" xfId="506"/>
    <cellStyle name="Обычный 4 2 2 2" xfId="1001"/>
    <cellStyle name="Обычный 4 2 3" xfId="566"/>
    <cellStyle name="Обычный 4 3" xfId="461"/>
    <cellStyle name="Обычный 4 3 2" xfId="521"/>
    <cellStyle name="Обычный 4 3 2 2" xfId="1016"/>
    <cellStyle name="Обычный 4 3 3" xfId="581"/>
    <cellStyle name="Обычный 4 4" xfId="490"/>
    <cellStyle name="Обычный 4 4 2" xfId="985"/>
    <cellStyle name="Обычный 4 5" xfId="550"/>
    <cellStyle name="Обычный 5" xfId="431"/>
    <cellStyle name="Обычный 5 2" xfId="462"/>
    <cellStyle name="Обычный 5 2 2" xfId="522"/>
    <cellStyle name="Обычный 5 2 2 2" xfId="1017"/>
    <cellStyle name="Обычный 5 2 3" xfId="582"/>
    <cellStyle name="Обычный 5 3" xfId="491"/>
    <cellStyle name="Обычный 5 3 2" xfId="986"/>
    <cellStyle name="Обычный 5 4" xfId="551"/>
    <cellStyle name="Обычный 6" xfId="432"/>
    <cellStyle name="Обычный 6 2" xfId="492"/>
    <cellStyle name="Обычный 6 2 2" xfId="987"/>
    <cellStyle name="Обычный 6 3" xfId="552"/>
    <cellStyle name="Обычный 7" xfId="433"/>
    <cellStyle name="Обычный 7 2" xfId="493"/>
    <cellStyle name="Обычный 7 2 2" xfId="988"/>
    <cellStyle name="Обычный 7 3" xfId="553"/>
    <cellStyle name="Обычный 8" xfId="447"/>
    <cellStyle name="Обычный 8 2" xfId="507"/>
    <cellStyle name="Обычный 8 2 2" xfId="1002"/>
    <cellStyle name="Обычный 8 3" xfId="567"/>
    <cellStyle name="Обычный 9" xfId="448"/>
    <cellStyle name="Обычный 9 2" xfId="508"/>
    <cellStyle name="Обычный 9 2 2" xfId="1003"/>
    <cellStyle name="Обычный 9 3" xfId="568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10" xfId="525"/>
    <cellStyle name="Примечание 2" xfId="56"/>
    <cellStyle name="Примечание 2 2" xfId="95"/>
    <cellStyle name="Примечание 2 2 2" xfId="188"/>
    <cellStyle name="Примечание 2 2 2 2" xfId="374"/>
    <cellStyle name="Примечание 2 2 2 2 2" xfId="910"/>
    <cellStyle name="Примечание 2 2 2 3" xfId="728"/>
    <cellStyle name="Примечание 2 2 3" xfId="281"/>
    <cellStyle name="Примечание 2 2 3 2" xfId="819"/>
    <cellStyle name="Примечание 2 2 4" xfId="637"/>
    <cellStyle name="Примечание 2 3" xfId="149"/>
    <cellStyle name="Примечание 2 3 2" xfId="335"/>
    <cellStyle name="Примечание 2 3 2 2" xfId="871"/>
    <cellStyle name="Примечание 2 3 3" xfId="689"/>
    <cellStyle name="Примечание 2 4" xfId="242"/>
    <cellStyle name="Примечание 2 4 2" xfId="780"/>
    <cellStyle name="Примечание 2 5" xfId="598"/>
    <cellStyle name="Примечание 3" xfId="43"/>
    <cellStyle name="Примечание 3 2" xfId="82"/>
    <cellStyle name="Примечание 3 2 2" xfId="175"/>
    <cellStyle name="Примечание 3 2 2 2" xfId="361"/>
    <cellStyle name="Примечание 3 2 2 2 2" xfId="897"/>
    <cellStyle name="Примечание 3 2 2 3" xfId="715"/>
    <cellStyle name="Примечание 3 2 3" xfId="268"/>
    <cellStyle name="Примечание 3 2 3 2" xfId="806"/>
    <cellStyle name="Примечание 3 2 4" xfId="624"/>
    <cellStyle name="Примечание 3 3" xfId="136"/>
    <cellStyle name="Примечание 3 3 2" xfId="322"/>
    <cellStyle name="Примечание 3 3 2 2" xfId="858"/>
    <cellStyle name="Примечание 3 3 3" xfId="676"/>
    <cellStyle name="Примечание 3 4" xfId="229"/>
    <cellStyle name="Примечание 3 4 2" xfId="767"/>
    <cellStyle name="Примечание 3 5" xfId="585"/>
    <cellStyle name="Примечание 4" xfId="110"/>
    <cellStyle name="Примечание 4 2" xfId="203"/>
    <cellStyle name="Примечание 4 2 2" xfId="389"/>
    <cellStyle name="Примечание 4 2 2 2" xfId="923"/>
    <cellStyle name="Примечание 4 2 3" xfId="741"/>
    <cellStyle name="Примечание 4 3" xfId="296"/>
    <cellStyle name="Примечание 4 3 2" xfId="832"/>
    <cellStyle name="Примечание 4 4" xfId="650"/>
    <cellStyle name="Примечание 5" xfId="69"/>
    <cellStyle name="Примечание 5 2" xfId="162"/>
    <cellStyle name="Примечание 5 2 2" xfId="348"/>
    <cellStyle name="Примечание 5 2 2 2" xfId="884"/>
    <cellStyle name="Примечание 5 2 3" xfId="702"/>
    <cellStyle name="Примечание 5 3" xfId="255"/>
    <cellStyle name="Примечание 5 3 2" xfId="793"/>
    <cellStyle name="Примечание 5 4" xfId="611"/>
    <cellStyle name="Примечание 6" xfId="123"/>
    <cellStyle name="Примечание 6 2" xfId="309"/>
    <cellStyle name="Примечание 6 2 2" xfId="845"/>
    <cellStyle name="Примечание 6 3" xfId="663"/>
    <cellStyle name="Примечание 7" xfId="216"/>
    <cellStyle name="Примечание 7 2" xfId="754"/>
    <cellStyle name="Примечание 8" xfId="403"/>
    <cellStyle name="Примечание 8 2" xfId="937"/>
    <cellStyle name="Примечание 9" xfId="465"/>
    <cellStyle name="Примечание 9 2" xfId="960"/>
    <cellStyle name="Процентный" xfId="523" builtinId="5"/>
    <cellStyle name="Процентный 2" xfId="109"/>
    <cellStyle name="Процентный 2 2" xfId="202"/>
    <cellStyle name="Процентный 2 2 2" xfId="388"/>
    <cellStyle name="Процентный 2 2 2 2" xfId="439"/>
    <cellStyle name="Процентный 2 2 2 2 2" xfId="957"/>
    <cellStyle name="Процентный 2 2 2 3" xfId="499"/>
    <cellStyle name="Процентный 2 2 2 3 2" xfId="994"/>
    <cellStyle name="Процентный 2 2 2 4" xfId="559"/>
    <cellStyle name="Процентный 2 2 3" xfId="454"/>
    <cellStyle name="Процентный 2 2 3 2" xfId="514"/>
    <cellStyle name="Процентный 2 2 3 2 2" xfId="1009"/>
    <cellStyle name="Процентный 2 2 3 3" xfId="574"/>
    <cellStyle name="Процентный 2 2 4" xfId="423"/>
    <cellStyle name="Процентный 2 2 4 2" xfId="953"/>
    <cellStyle name="Процентный 2 2 5" xfId="483"/>
    <cellStyle name="Процентный 2 2 5 2" xfId="978"/>
    <cellStyle name="Процентный 2 2 6" xfId="543"/>
    <cellStyle name="Процентный 2 3" xfId="295"/>
    <cellStyle name="Процентный 2 3 2" xfId="443"/>
    <cellStyle name="Процентный 2 3 2 2" xfId="503"/>
    <cellStyle name="Процентный 2 3 2 2 2" xfId="998"/>
    <cellStyle name="Процентный 2 3 2 3" xfId="563"/>
    <cellStyle name="Процентный 2 3 3" xfId="458"/>
    <cellStyle name="Процентный 2 3 3 2" xfId="518"/>
    <cellStyle name="Процентный 2 3 3 2 2" xfId="1013"/>
    <cellStyle name="Процентный 2 3 3 3" xfId="578"/>
    <cellStyle name="Процентный 2 3 4" xfId="427"/>
    <cellStyle name="Процентный 2 3 4 2" xfId="955"/>
    <cellStyle name="Процентный 2 3 5" xfId="487"/>
    <cellStyle name="Процентный 2 3 5 2" xfId="982"/>
    <cellStyle name="Процентный 2 3 6" xfId="547"/>
    <cellStyle name="Процентный 2 4" xfId="435"/>
    <cellStyle name="Процентный 2 4 2" xfId="495"/>
    <cellStyle name="Процентный 2 4 2 2" xfId="990"/>
    <cellStyle name="Процентный 2 4 3" xfId="555"/>
    <cellStyle name="Процентный 2 5" xfId="450"/>
    <cellStyle name="Процентный 2 5 2" xfId="510"/>
    <cellStyle name="Процентный 2 5 2 2" xfId="1005"/>
    <cellStyle name="Процентный 2 5 3" xfId="570"/>
    <cellStyle name="Процентный 2 6" xfId="419"/>
    <cellStyle name="Процентный 2 6 2" xfId="951"/>
    <cellStyle name="Процентный 2 7" xfId="479"/>
    <cellStyle name="Процентный 2 7 2" xfId="974"/>
    <cellStyle name="Процентный 2 8" xfId="539"/>
    <cellStyle name="Связанная ячейка" xfId="12" builtinId="24" customBuiltin="1"/>
    <cellStyle name="Текст предупреждения" xfId="14" builtinId="11" customBuiltin="1"/>
    <cellStyle name="Финансовый 2" xfId="420"/>
    <cellStyle name="Финансовый 2 2" xfId="424"/>
    <cellStyle name="Финансовый 2 2 2" xfId="440"/>
    <cellStyle name="Финансовый 2 2 2 2" xfId="500"/>
    <cellStyle name="Финансовый 2 2 2 2 2" xfId="995"/>
    <cellStyle name="Финансовый 2 2 2 3" xfId="560"/>
    <cellStyle name="Финансовый 2 2 3" xfId="455"/>
    <cellStyle name="Финансовый 2 2 3 2" xfId="515"/>
    <cellStyle name="Финансовый 2 2 3 2 2" xfId="1010"/>
    <cellStyle name="Финансовый 2 2 3 3" xfId="575"/>
    <cellStyle name="Финансовый 2 2 4" xfId="484"/>
    <cellStyle name="Финансовый 2 2 4 2" xfId="979"/>
    <cellStyle name="Финансовый 2 2 5" xfId="544"/>
    <cellStyle name="Финансовый 2 3" xfId="428"/>
    <cellStyle name="Финансовый 2 3 2" xfId="444"/>
    <cellStyle name="Финансовый 2 3 2 2" xfId="504"/>
    <cellStyle name="Финансовый 2 3 2 2 2" xfId="999"/>
    <cellStyle name="Финансовый 2 3 2 3" xfId="564"/>
    <cellStyle name="Финансовый 2 3 3" xfId="459"/>
    <cellStyle name="Финансовый 2 3 3 2" xfId="519"/>
    <cellStyle name="Финансовый 2 3 3 2 2" xfId="1014"/>
    <cellStyle name="Финансовый 2 3 3 3" xfId="579"/>
    <cellStyle name="Финансовый 2 3 4" xfId="488"/>
    <cellStyle name="Финансовый 2 3 4 2" xfId="983"/>
    <cellStyle name="Финансовый 2 3 5" xfId="548"/>
    <cellStyle name="Финансовый 2 4" xfId="436"/>
    <cellStyle name="Финансовый 2 4 2" xfId="496"/>
    <cellStyle name="Финансовый 2 4 2 2" xfId="991"/>
    <cellStyle name="Финансовый 2 4 3" xfId="556"/>
    <cellStyle name="Финансовый 2 5" xfId="451"/>
    <cellStyle name="Финансовый 2 5 2" xfId="511"/>
    <cellStyle name="Финансовый 2 5 2 2" xfId="1006"/>
    <cellStyle name="Финансовый 2 5 3" xfId="571"/>
    <cellStyle name="Финансовый 2 6" xfId="480"/>
    <cellStyle name="Финансовый 2 6 2" xfId="975"/>
    <cellStyle name="Финансовый 2 7" xfId="540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X36" sqref="X36"/>
    </sheetView>
  </sheetViews>
  <sheetFormatPr defaultRowHeight="12.75" x14ac:dyDescent="0.2"/>
  <cols>
    <col min="1" max="1" width="30.5703125" customWidth="1"/>
    <col min="2" max="2" width="10" customWidth="1"/>
    <col min="3" max="3" width="7.28515625" customWidth="1"/>
    <col min="4" max="4" width="10.140625" customWidth="1"/>
    <col min="5" max="5" width="13.140625" customWidth="1"/>
    <col min="6" max="6" width="10" customWidth="1"/>
    <col min="7" max="7" width="12.42578125" customWidth="1"/>
    <col min="8" max="8" width="11" customWidth="1"/>
    <col min="9" max="9" width="13.5703125" customWidth="1"/>
    <col min="10" max="10" width="10.85546875" customWidth="1"/>
    <col min="11" max="11" width="8.7109375" customWidth="1"/>
    <col min="12" max="12" width="9.42578125" customWidth="1"/>
    <col min="13" max="13" width="8.28515625" customWidth="1"/>
    <col min="14" max="14" width="9.28515625" customWidth="1"/>
    <col min="15" max="15" width="8.85546875" customWidth="1"/>
    <col min="16" max="16" width="9.42578125" customWidth="1"/>
    <col min="17" max="17" width="8.140625" customWidth="1"/>
    <col min="18" max="19" width="10" customWidth="1"/>
    <col min="20" max="20" width="8.140625" customWidth="1"/>
    <col min="21" max="21" width="9.85546875" customWidth="1"/>
    <col min="22" max="22" width="8.140625" customWidth="1"/>
    <col min="23" max="23" width="16" customWidth="1"/>
    <col min="24" max="24" width="14.85546875" style="1" customWidth="1"/>
    <col min="25" max="25" width="14.140625" customWidth="1"/>
    <col min="26" max="26" width="13.28515625" customWidth="1"/>
  </cols>
  <sheetData>
    <row r="1" spans="1:26" ht="16.5" customHeight="1" x14ac:dyDescent="0.25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47"/>
    </row>
    <row r="2" spans="1:26" ht="37.9" customHeight="1" x14ac:dyDescent="0.2">
      <c r="A2" s="59" t="s">
        <v>12</v>
      </c>
      <c r="B2" s="61" t="s">
        <v>29</v>
      </c>
      <c r="C2" s="66" t="s">
        <v>28</v>
      </c>
      <c r="D2" s="64" t="s">
        <v>24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2" t="s">
        <v>27</v>
      </c>
      <c r="Q2" s="73"/>
      <c r="R2" s="73"/>
      <c r="S2" s="73"/>
      <c r="T2" s="73"/>
      <c r="U2" s="73"/>
      <c r="V2" s="73"/>
      <c r="W2" s="74"/>
      <c r="X2" s="71" t="s">
        <v>36</v>
      </c>
      <c r="Y2" s="46" t="s">
        <v>34</v>
      </c>
      <c r="Z2" s="71" t="s">
        <v>37</v>
      </c>
    </row>
    <row r="3" spans="1:26" ht="57" customHeight="1" x14ac:dyDescent="0.2">
      <c r="A3" s="60"/>
      <c r="B3" s="62"/>
      <c r="C3" s="67"/>
      <c r="D3" s="57" t="s">
        <v>17</v>
      </c>
      <c r="E3" s="58"/>
      <c r="F3" s="57" t="s">
        <v>20</v>
      </c>
      <c r="G3" s="57"/>
      <c r="H3" s="57" t="s">
        <v>31</v>
      </c>
      <c r="I3" s="57"/>
      <c r="J3" s="57" t="s">
        <v>21</v>
      </c>
      <c r="K3" s="57"/>
      <c r="L3" s="57" t="s">
        <v>23</v>
      </c>
      <c r="M3" s="57"/>
      <c r="N3" s="57" t="s">
        <v>25</v>
      </c>
      <c r="O3" s="57"/>
      <c r="P3" s="65" t="s">
        <v>26</v>
      </c>
      <c r="Q3" s="65"/>
      <c r="R3" s="65" t="s">
        <v>22</v>
      </c>
      <c r="S3" s="65"/>
      <c r="T3" s="65"/>
      <c r="U3" s="75" t="s">
        <v>30</v>
      </c>
      <c r="V3" s="76"/>
      <c r="W3" s="77"/>
      <c r="X3" s="71"/>
      <c r="Y3" s="69" t="s">
        <v>35</v>
      </c>
      <c r="Z3" s="71"/>
    </row>
    <row r="4" spans="1:26" ht="76.5" customHeight="1" x14ac:dyDescent="0.2">
      <c r="A4" s="14"/>
      <c r="B4" s="63"/>
      <c r="C4" s="68"/>
      <c r="D4" s="24" t="s">
        <v>18</v>
      </c>
      <c r="E4" s="24" t="s">
        <v>19</v>
      </c>
      <c r="F4" s="24" t="s">
        <v>18</v>
      </c>
      <c r="G4" s="24" t="s">
        <v>19</v>
      </c>
      <c r="H4" s="24" t="s">
        <v>18</v>
      </c>
      <c r="I4" s="24" t="s">
        <v>19</v>
      </c>
      <c r="J4" s="24" t="s">
        <v>18</v>
      </c>
      <c r="K4" s="24" t="s">
        <v>19</v>
      </c>
      <c r="L4" s="24" t="s">
        <v>18</v>
      </c>
      <c r="M4" s="24" t="s">
        <v>19</v>
      </c>
      <c r="N4" s="24" t="s">
        <v>18</v>
      </c>
      <c r="O4" s="24" t="s">
        <v>19</v>
      </c>
      <c r="P4" s="33" t="s">
        <v>48</v>
      </c>
      <c r="Q4" s="33" t="s">
        <v>19</v>
      </c>
      <c r="R4" s="33" t="s">
        <v>49</v>
      </c>
      <c r="S4" s="33" t="s">
        <v>48</v>
      </c>
      <c r="T4" s="33" t="s">
        <v>19</v>
      </c>
      <c r="U4" s="33" t="s">
        <v>48</v>
      </c>
      <c r="V4" s="33" t="s">
        <v>19</v>
      </c>
      <c r="W4" s="33" t="s">
        <v>50</v>
      </c>
      <c r="X4" s="71"/>
      <c r="Y4" s="70"/>
      <c r="Z4" s="71"/>
    </row>
    <row r="5" spans="1:26" ht="18.75" customHeight="1" x14ac:dyDescent="0.25">
      <c r="A5" s="5" t="s">
        <v>40</v>
      </c>
      <c r="B5" s="35">
        <v>88</v>
      </c>
      <c r="C5" s="21">
        <v>57</v>
      </c>
      <c r="D5" s="15">
        <v>88</v>
      </c>
      <c r="E5" s="16">
        <f>D5/B5</f>
        <v>1</v>
      </c>
      <c r="F5" s="15">
        <v>88</v>
      </c>
      <c r="G5" s="16">
        <f t="shared" ref="G5:G31" si="0">F5/B5</f>
        <v>1</v>
      </c>
      <c r="H5" s="15">
        <v>88</v>
      </c>
      <c r="I5" s="16">
        <f t="shared" ref="I5:I31" si="1">H5/B5</f>
        <v>1</v>
      </c>
      <c r="J5" s="15">
        <v>88</v>
      </c>
      <c r="K5" s="16">
        <f t="shared" ref="K5:K31" si="2">J5/B5</f>
        <v>1</v>
      </c>
      <c r="L5" s="19">
        <v>86</v>
      </c>
      <c r="M5" s="16">
        <f t="shared" ref="M5:M31" si="3">L5/B5</f>
        <v>0.97727272727272729</v>
      </c>
      <c r="N5" s="15">
        <v>88</v>
      </c>
      <c r="O5" s="16">
        <f t="shared" ref="O5:O31" si="4">N5/B5</f>
        <v>1</v>
      </c>
      <c r="P5" s="39">
        <v>57</v>
      </c>
      <c r="Q5" s="16">
        <f t="shared" ref="Q5:Q31" si="5">P5/C5</f>
        <v>1</v>
      </c>
      <c r="R5" s="51">
        <v>58</v>
      </c>
      <c r="S5" s="39">
        <v>55</v>
      </c>
      <c r="T5" s="16">
        <f>S5/C5</f>
        <v>0.96491228070175439</v>
      </c>
      <c r="U5" s="39">
        <v>44</v>
      </c>
      <c r="V5" s="16">
        <f>(U5-W5)/C5</f>
        <v>0.77192982456140347</v>
      </c>
      <c r="W5" s="48"/>
      <c r="X5" s="34">
        <f t="shared" ref="X5:X31" si="6">AVERAGE(E5,G5,I5,K5,M5,O5,Q5,T5,V5)</f>
        <v>0.96823498139287623</v>
      </c>
      <c r="Y5" s="54">
        <v>1</v>
      </c>
      <c r="Z5" s="55">
        <f>AVERAGE(X5,Y5)</f>
        <v>0.98411749069643806</v>
      </c>
    </row>
    <row r="6" spans="1:26" ht="13.5" customHeight="1" x14ac:dyDescent="0.25">
      <c r="A6" s="5" t="s">
        <v>41</v>
      </c>
      <c r="B6" s="36">
        <v>265</v>
      </c>
      <c r="C6" s="22">
        <v>215</v>
      </c>
      <c r="D6" s="2">
        <v>265</v>
      </c>
      <c r="E6" s="16">
        <f>D6/B6</f>
        <v>1</v>
      </c>
      <c r="F6" s="2">
        <v>265</v>
      </c>
      <c r="G6" s="13">
        <f t="shared" si="0"/>
        <v>1</v>
      </c>
      <c r="H6" s="18">
        <v>265</v>
      </c>
      <c r="I6" s="13">
        <f t="shared" si="1"/>
        <v>1</v>
      </c>
      <c r="J6" s="17">
        <v>264</v>
      </c>
      <c r="K6" s="13">
        <f t="shared" si="2"/>
        <v>0.99622641509433962</v>
      </c>
      <c r="L6" s="17">
        <v>264</v>
      </c>
      <c r="M6" s="13">
        <f t="shared" si="3"/>
        <v>0.99622641509433962</v>
      </c>
      <c r="N6" s="20">
        <v>264</v>
      </c>
      <c r="O6" s="13">
        <f t="shared" si="4"/>
        <v>0.99622641509433962</v>
      </c>
      <c r="P6" s="40">
        <v>213</v>
      </c>
      <c r="Q6" s="16">
        <f t="shared" si="5"/>
        <v>0.99069767441860468</v>
      </c>
      <c r="R6" s="52">
        <v>222</v>
      </c>
      <c r="S6" s="39">
        <v>212</v>
      </c>
      <c r="T6" s="16">
        <f t="shared" ref="T6:T31" si="7">S6/C6</f>
        <v>0.98604651162790702</v>
      </c>
      <c r="U6" s="40">
        <v>115</v>
      </c>
      <c r="V6" s="16">
        <f t="shared" ref="V6:V31" si="8">(U6-W6)/C6</f>
        <v>0.52093023255813953</v>
      </c>
      <c r="W6" s="48">
        <v>3</v>
      </c>
      <c r="X6" s="34">
        <f t="shared" si="6"/>
        <v>0.94292818487640773</v>
      </c>
      <c r="Y6" s="54">
        <v>0.98</v>
      </c>
      <c r="Z6" s="55">
        <f t="shared" ref="Z6:Z31" si="9">AVERAGE(X6,Y6)</f>
        <v>0.96146409243820385</v>
      </c>
    </row>
    <row r="7" spans="1:26" ht="16.5" customHeight="1" x14ac:dyDescent="0.25">
      <c r="A7" s="6" t="s">
        <v>16</v>
      </c>
      <c r="B7" s="36">
        <v>370</v>
      </c>
      <c r="C7" s="22">
        <v>269</v>
      </c>
      <c r="D7" s="2">
        <v>370</v>
      </c>
      <c r="E7" s="16">
        <f>D7/B7</f>
        <v>1</v>
      </c>
      <c r="F7" s="2">
        <v>370</v>
      </c>
      <c r="G7" s="13">
        <f t="shared" si="0"/>
        <v>1</v>
      </c>
      <c r="H7" s="2">
        <v>370</v>
      </c>
      <c r="I7" s="13">
        <f t="shared" si="1"/>
        <v>1</v>
      </c>
      <c r="J7" s="2">
        <v>370</v>
      </c>
      <c r="K7" s="13">
        <f t="shared" si="2"/>
        <v>1</v>
      </c>
      <c r="L7" s="2">
        <v>366</v>
      </c>
      <c r="M7" s="13">
        <f t="shared" si="3"/>
        <v>0.98918918918918919</v>
      </c>
      <c r="N7" s="20">
        <v>370</v>
      </c>
      <c r="O7" s="13">
        <f t="shared" si="4"/>
        <v>1</v>
      </c>
      <c r="P7" s="40">
        <v>267</v>
      </c>
      <c r="Q7" s="16">
        <f t="shared" si="5"/>
        <v>0.99256505576208176</v>
      </c>
      <c r="R7" s="52">
        <v>277</v>
      </c>
      <c r="S7" s="39">
        <v>262</v>
      </c>
      <c r="T7" s="16">
        <f t="shared" si="7"/>
        <v>0.97397769516728627</v>
      </c>
      <c r="U7" s="40">
        <v>264</v>
      </c>
      <c r="V7" s="16">
        <f t="shared" si="8"/>
        <v>0.95539033457249067</v>
      </c>
      <c r="W7" s="48">
        <v>7</v>
      </c>
      <c r="X7" s="34">
        <f t="shared" si="6"/>
        <v>0.9901246971878942</v>
      </c>
      <c r="Y7" s="54">
        <v>0.99</v>
      </c>
      <c r="Z7" s="55">
        <f t="shared" si="9"/>
        <v>0.99006234859394704</v>
      </c>
    </row>
    <row r="8" spans="1:26" ht="30" customHeight="1" x14ac:dyDescent="0.25">
      <c r="A8" s="5" t="s">
        <v>42</v>
      </c>
      <c r="B8" s="36">
        <v>44</v>
      </c>
      <c r="C8" s="22">
        <v>33</v>
      </c>
      <c r="D8" s="2">
        <v>44</v>
      </c>
      <c r="E8" s="13">
        <f t="shared" ref="E8:E31" si="10">D8/B8</f>
        <v>1</v>
      </c>
      <c r="F8" s="2">
        <v>44</v>
      </c>
      <c r="G8" s="13">
        <f t="shared" si="0"/>
        <v>1</v>
      </c>
      <c r="H8" s="18">
        <v>44</v>
      </c>
      <c r="I8" s="13">
        <f t="shared" si="1"/>
        <v>1</v>
      </c>
      <c r="J8" s="17">
        <v>42</v>
      </c>
      <c r="K8" s="13">
        <f t="shared" si="2"/>
        <v>0.95454545454545459</v>
      </c>
      <c r="L8" s="17">
        <v>32</v>
      </c>
      <c r="M8" s="13">
        <f t="shared" si="3"/>
        <v>0.72727272727272729</v>
      </c>
      <c r="N8" s="20">
        <v>37</v>
      </c>
      <c r="O8" s="13">
        <f t="shared" si="4"/>
        <v>0.84090909090909094</v>
      </c>
      <c r="P8" s="40">
        <v>23</v>
      </c>
      <c r="Q8" s="16">
        <f t="shared" si="5"/>
        <v>0.69696969696969702</v>
      </c>
      <c r="R8" s="52">
        <v>36</v>
      </c>
      <c r="S8" s="39">
        <v>33</v>
      </c>
      <c r="T8" s="16">
        <f t="shared" si="7"/>
        <v>1</v>
      </c>
      <c r="U8" s="40">
        <v>23</v>
      </c>
      <c r="V8" s="16">
        <f t="shared" si="8"/>
        <v>0.60606060606060608</v>
      </c>
      <c r="W8" s="48">
        <v>3</v>
      </c>
      <c r="X8" s="34">
        <f t="shared" si="6"/>
        <v>0.8695286195286196</v>
      </c>
      <c r="Y8" s="54">
        <v>0.97</v>
      </c>
      <c r="Z8" s="55">
        <f t="shared" si="9"/>
        <v>0.91976430976430978</v>
      </c>
    </row>
    <row r="9" spans="1:26" ht="17.25" customHeight="1" x14ac:dyDescent="0.25">
      <c r="A9" s="7" t="s">
        <v>43</v>
      </c>
      <c r="B9" s="36">
        <v>86</v>
      </c>
      <c r="C9" s="22">
        <v>71</v>
      </c>
      <c r="D9" s="2">
        <v>86</v>
      </c>
      <c r="E9" s="13">
        <f t="shared" si="10"/>
        <v>1</v>
      </c>
      <c r="F9" s="2">
        <v>86</v>
      </c>
      <c r="G9" s="13">
        <f t="shared" si="0"/>
        <v>1</v>
      </c>
      <c r="H9" s="2">
        <v>86</v>
      </c>
      <c r="I9" s="13">
        <f t="shared" si="1"/>
        <v>1</v>
      </c>
      <c r="J9" s="17">
        <v>86</v>
      </c>
      <c r="K9" s="13">
        <f t="shared" si="2"/>
        <v>1</v>
      </c>
      <c r="L9" s="17">
        <v>86</v>
      </c>
      <c r="M9" s="13">
        <f t="shared" si="3"/>
        <v>1</v>
      </c>
      <c r="N9" s="20">
        <v>86</v>
      </c>
      <c r="O9" s="13">
        <f t="shared" si="4"/>
        <v>1</v>
      </c>
      <c r="P9" s="40">
        <v>70</v>
      </c>
      <c r="Q9" s="16">
        <f t="shared" si="5"/>
        <v>0.9859154929577465</v>
      </c>
      <c r="R9" s="52">
        <v>86</v>
      </c>
      <c r="S9" s="39">
        <v>71</v>
      </c>
      <c r="T9" s="16">
        <f t="shared" si="7"/>
        <v>1</v>
      </c>
      <c r="U9" s="40">
        <v>69</v>
      </c>
      <c r="V9" s="16">
        <f t="shared" si="8"/>
        <v>0.80281690140845074</v>
      </c>
      <c r="W9" s="48">
        <v>12</v>
      </c>
      <c r="X9" s="34">
        <f t="shared" si="6"/>
        <v>0.97652582159624401</v>
      </c>
      <c r="Y9" s="54">
        <v>0.99</v>
      </c>
      <c r="Z9" s="55">
        <f t="shared" si="9"/>
        <v>0.983262910798122</v>
      </c>
    </row>
    <row r="10" spans="1:26" ht="15.75" x14ac:dyDescent="0.25">
      <c r="A10" s="8" t="s">
        <v>1</v>
      </c>
      <c r="B10" s="36">
        <v>44</v>
      </c>
      <c r="C10" s="22">
        <v>32</v>
      </c>
      <c r="D10" s="2">
        <v>44</v>
      </c>
      <c r="E10" s="13">
        <f t="shared" si="10"/>
        <v>1</v>
      </c>
      <c r="F10" s="2">
        <v>44</v>
      </c>
      <c r="G10" s="13">
        <f>F10/B10</f>
        <v>1</v>
      </c>
      <c r="H10" s="2">
        <v>44</v>
      </c>
      <c r="I10" s="13">
        <f t="shared" si="1"/>
        <v>1</v>
      </c>
      <c r="J10" s="2">
        <v>44</v>
      </c>
      <c r="K10" s="13">
        <f t="shared" si="2"/>
        <v>1</v>
      </c>
      <c r="L10" s="17">
        <v>39</v>
      </c>
      <c r="M10" s="13">
        <f t="shared" si="3"/>
        <v>0.88636363636363635</v>
      </c>
      <c r="N10" s="20">
        <v>43</v>
      </c>
      <c r="O10" s="13">
        <f t="shared" si="4"/>
        <v>0.97727272727272729</v>
      </c>
      <c r="P10" s="40">
        <v>30</v>
      </c>
      <c r="Q10" s="16">
        <f t="shared" si="5"/>
        <v>0.9375</v>
      </c>
      <c r="R10" s="52">
        <v>36</v>
      </c>
      <c r="S10" s="39">
        <v>27</v>
      </c>
      <c r="T10" s="16">
        <f t="shared" si="7"/>
        <v>0.84375</v>
      </c>
      <c r="U10" s="40">
        <v>18</v>
      </c>
      <c r="V10" s="16">
        <f t="shared" si="8"/>
        <v>0.5625</v>
      </c>
      <c r="W10" s="48"/>
      <c r="X10" s="34">
        <f t="shared" si="6"/>
        <v>0.91193181818181812</v>
      </c>
      <c r="Y10" s="54">
        <v>0.88</v>
      </c>
      <c r="Z10" s="55">
        <f t="shared" si="9"/>
        <v>0.89596590909090912</v>
      </c>
    </row>
    <row r="11" spans="1:26" ht="15" customHeight="1" x14ac:dyDescent="0.25">
      <c r="A11" s="6" t="s">
        <v>44</v>
      </c>
      <c r="B11" s="36">
        <v>115</v>
      </c>
      <c r="C11" s="22">
        <v>97</v>
      </c>
      <c r="D11" s="2">
        <v>115</v>
      </c>
      <c r="E11" s="13">
        <f t="shared" si="10"/>
        <v>1</v>
      </c>
      <c r="F11" s="2">
        <v>115</v>
      </c>
      <c r="G11" s="13">
        <f t="shared" si="0"/>
        <v>1</v>
      </c>
      <c r="H11" s="2">
        <v>114</v>
      </c>
      <c r="I11" s="13">
        <f t="shared" si="1"/>
        <v>0.99130434782608701</v>
      </c>
      <c r="J11" s="2">
        <v>114</v>
      </c>
      <c r="K11" s="13">
        <f t="shared" si="2"/>
        <v>0.99130434782608701</v>
      </c>
      <c r="L11" s="17">
        <v>114</v>
      </c>
      <c r="M11" s="13">
        <f t="shared" si="3"/>
        <v>0.99130434782608701</v>
      </c>
      <c r="N11" s="2">
        <v>115</v>
      </c>
      <c r="O11" s="13">
        <f t="shared" si="4"/>
        <v>1</v>
      </c>
      <c r="P11" s="40">
        <v>96</v>
      </c>
      <c r="Q11" s="16">
        <f t="shared" si="5"/>
        <v>0.98969072164948457</v>
      </c>
      <c r="R11" s="52">
        <v>113</v>
      </c>
      <c r="S11" s="39">
        <v>97</v>
      </c>
      <c r="T11" s="16">
        <f t="shared" si="7"/>
        <v>1</v>
      </c>
      <c r="U11" s="40">
        <v>80</v>
      </c>
      <c r="V11" s="16">
        <f t="shared" si="8"/>
        <v>0.82474226804123707</v>
      </c>
      <c r="X11" s="34">
        <f t="shared" si="6"/>
        <v>0.97648289257433141</v>
      </c>
      <c r="Y11" s="54">
        <v>0.99</v>
      </c>
      <c r="Z11" s="55">
        <f t="shared" si="9"/>
        <v>0.9832414462871657</v>
      </c>
    </row>
    <row r="12" spans="1:26" ht="16.5" customHeight="1" x14ac:dyDescent="0.25">
      <c r="A12" s="9" t="s">
        <v>2</v>
      </c>
      <c r="B12" s="36">
        <v>103</v>
      </c>
      <c r="C12" s="22">
        <v>88</v>
      </c>
      <c r="D12" s="2">
        <v>103</v>
      </c>
      <c r="E12" s="13">
        <f t="shared" si="10"/>
        <v>1</v>
      </c>
      <c r="F12" s="2">
        <v>103</v>
      </c>
      <c r="G12" s="13">
        <f t="shared" si="0"/>
        <v>1</v>
      </c>
      <c r="H12" s="2">
        <v>103</v>
      </c>
      <c r="I12" s="13">
        <f t="shared" si="1"/>
        <v>1</v>
      </c>
      <c r="J12" s="2">
        <v>103</v>
      </c>
      <c r="K12" s="13">
        <f t="shared" si="2"/>
        <v>1</v>
      </c>
      <c r="L12" s="2">
        <v>103</v>
      </c>
      <c r="M12" s="13">
        <f t="shared" si="3"/>
        <v>1</v>
      </c>
      <c r="N12" s="2">
        <v>103</v>
      </c>
      <c r="O12" s="13">
        <f t="shared" si="4"/>
        <v>1</v>
      </c>
      <c r="P12" s="40">
        <v>88</v>
      </c>
      <c r="Q12" s="16">
        <f t="shared" si="5"/>
        <v>1</v>
      </c>
      <c r="R12" s="52">
        <v>80</v>
      </c>
      <c r="S12" s="39">
        <v>80</v>
      </c>
      <c r="T12" s="16">
        <f t="shared" si="7"/>
        <v>0.90909090909090906</v>
      </c>
      <c r="U12" s="40">
        <v>25</v>
      </c>
      <c r="V12" s="16">
        <f t="shared" si="8"/>
        <v>0.28409090909090912</v>
      </c>
      <c r="W12" s="18"/>
      <c r="X12" s="34">
        <f t="shared" si="6"/>
        <v>0.91035353535353536</v>
      </c>
      <c r="Y12" s="54">
        <v>0.95</v>
      </c>
      <c r="Z12" s="55">
        <f t="shared" si="9"/>
        <v>0.9301767676767676</v>
      </c>
    </row>
    <row r="13" spans="1:26" ht="13.5" customHeight="1" x14ac:dyDescent="0.25">
      <c r="A13" s="5" t="s">
        <v>3</v>
      </c>
      <c r="B13" s="36">
        <v>108</v>
      </c>
      <c r="C13" s="22">
        <v>92</v>
      </c>
      <c r="D13" s="2">
        <v>108</v>
      </c>
      <c r="E13" s="13">
        <f t="shared" si="10"/>
        <v>1</v>
      </c>
      <c r="F13" s="2">
        <v>108</v>
      </c>
      <c r="G13" s="13">
        <f t="shared" si="0"/>
        <v>1</v>
      </c>
      <c r="H13" s="2">
        <v>104</v>
      </c>
      <c r="I13" s="13">
        <f t="shared" si="1"/>
        <v>0.96296296296296291</v>
      </c>
      <c r="J13" s="2">
        <v>105</v>
      </c>
      <c r="K13" s="13">
        <f t="shared" si="2"/>
        <v>0.97222222222222221</v>
      </c>
      <c r="L13" s="2">
        <v>104</v>
      </c>
      <c r="M13" s="13">
        <f t="shared" si="3"/>
        <v>0.96296296296296291</v>
      </c>
      <c r="N13" s="2">
        <v>102</v>
      </c>
      <c r="O13" s="13">
        <f t="shared" si="4"/>
        <v>0.94444444444444442</v>
      </c>
      <c r="P13" s="40">
        <v>89</v>
      </c>
      <c r="Q13" s="16">
        <f t="shared" si="5"/>
        <v>0.96739130434782605</v>
      </c>
      <c r="R13" s="52">
        <v>98</v>
      </c>
      <c r="S13" s="39">
        <v>91</v>
      </c>
      <c r="T13" s="16">
        <f t="shared" si="7"/>
        <v>0.98913043478260865</v>
      </c>
      <c r="U13" s="40">
        <v>30</v>
      </c>
      <c r="V13" s="16">
        <f t="shared" si="8"/>
        <v>0.15217391304347827</v>
      </c>
      <c r="W13" s="48">
        <v>16</v>
      </c>
      <c r="X13" s="34">
        <f t="shared" si="6"/>
        <v>0.88347647164072285</v>
      </c>
      <c r="Y13" s="54">
        <v>0.92</v>
      </c>
      <c r="Z13" s="55">
        <f t="shared" si="9"/>
        <v>0.90173823582036139</v>
      </c>
    </row>
    <row r="14" spans="1:26" ht="15.75" x14ac:dyDescent="0.25">
      <c r="A14" s="10" t="s">
        <v>10</v>
      </c>
      <c r="B14" s="36">
        <v>69</v>
      </c>
      <c r="C14" s="22">
        <v>50</v>
      </c>
      <c r="D14" s="2">
        <v>69</v>
      </c>
      <c r="E14" s="13">
        <f t="shared" si="10"/>
        <v>1</v>
      </c>
      <c r="F14" s="2">
        <v>69</v>
      </c>
      <c r="G14" s="13">
        <f t="shared" si="0"/>
        <v>1</v>
      </c>
      <c r="H14" s="2">
        <v>69</v>
      </c>
      <c r="I14" s="13">
        <f t="shared" si="1"/>
        <v>1</v>
      </c>
      <c r="J14" s="2">
        <v>69</v>
      </c>
      <c r="K14" s="13">
        <f t="shared" si="2"/>
        <v>1</v>
      </c>
      <c r="L14" s="17">
        <v>69</v>
      </c>
      <c r="M14" s="13">
        <f t="shared" si="3"/>
        <v>1</v>
      </c>
      <c r="N14" s="20">
        <v>69</v>
      </c>
      <c r="O14" s="13">
        <f t="shared" si="4"/>
        <v>1</v>
      </c>
      <c r="P14" s="40">
        <v>50</v>
      </c>
      <c r="Q14" s="16">
        <f t="shared" si="5"/>
        <v>1</v>
      </c>
      <c r="R14" s="52">
        <v>48</v>
      </c>
      <c r="S14" s="39">
        <v>43</v>
      </c>
      <c r="T14" s="16">
        <f t="shared" si="7"/>
        <v>0.86</v>
      </c>
      <c r="U14" s="40">
        <v>33</v>
      </c>
      <c r="V14" s="16">
        <f t="shared" si="8"/>
        <v>0.64</v>
      </c>
      <c r="W14" s="48">
        <v>1</v>
      </c>
      <c r="X14" s="34">
        <f t="shared" si="6"/>
        <v>0.94444444444444442</v>
      </c>
      <c r="Y14" s="54">
        <v>0.98</v>
      </c>
      <c r="Z14" s="55">
        <f t="shared" si="9"/>
        <v>0.9622222222222222</v>
      </c>
    </row>
    <row r="15" spans="1:26" ht="15.75" x14ac:dyDescent="0.25">
      <c r="A15" s="5" t="s">
        <v>4</v>
      </c>
      <c r="B15" s="36">
        <v>37</v>
      </c>
      <c r="C15" s="22">
        <v>26</v>
      </c>
      <c r="D15" s="2">
        <v>37</v>
      </c>
      <c r="E15" s="13">
        <f t="shared" si="10"/>
        <v>1</v>
      </c>
      <c r="F15" s="2">
        <v>37</v>
      </c>
      <c r="G15" s="13">
        <f t="shared" si="0"/>
        <v>1</v>
      </c>
      <c r="H15" s="18">
        <v>37</v>
      </c>
      <c r="I15" s="13">
        <f t="shared" si="1"/>
        <v>1</v>
      </c>
      <c r="J15" s="17">
        <v>37</v>
      </c>
      <c r="K15" s="13">
        <f t="shared" si="2"/>
        <v>1</v>
      </c>
      <c r="L15" s="17">
        <v>37</v>
      </c>
      <c r="M15" s="13">
        <f t="shared" si="3"/>
        <v>1</v>
      </c>
      <c r="N15" s="20">
        <v>32</v>
      </c>
      <c r="O15" s="13">
        <f t="shared" si="4"/>
        <v>0.86486486486486491</v>
      </c>
      <c r="P15" s="40">
        <v>23</v>
      </c>
      <c r="Q15" s="16">
        <f t="shared" si="5"/>
        <v>0.88461538461538458</v>
      </c>
      <c r="R15" s="52">
        <v>37</v>
      </c>
      <c r="S15" s="39">
        <v>26</v>
      </c>
      <c r="T15" s="16">
        <f t="shared" si="7"/>
        <v>1</v>
      </c>
      <c r="U15" s="40">
        <v>4</v>
      </c>
      <c r="V15" s="16">
        <f t="shared" si="8"/>
        <v>7.6923076923076927E-2</v>
      </c>
      <c r="W15" s="48">
        <v>2</v>
      </c>
      <c r="X15" s="34">
        <f t="shared" si="6"/>
        <v>0.86960036960036957</v>
      </c>
      <c r="Y15" s="54">
        <v>1</v>
      </c>
      <c r="Z15" s="55">
        <f t="shared" si="9"/>
        <v>0.93480018480018479</v>
      </c>
    </row>
    <row r="16" spans="1:26" s="30" customFormat="1" ht="15.75" x14ac:dyDescent="0.25">
      <c r="A16" s="9" t="s">
        <v>39</v>
      </c>
      <c r="B16" s="36">
        <v>179</v>
      </c>
      <c r="C16" s="22">
        <v>139</v>
      </c>
      <c r="D16" s="25">
        <v>179</v>
      </c>
      <c r="E16" s="26">
        <f t="shared" si="10"/>
        <v>1</v>
      </c>
      <c r="F16" s="25">
        <v>179</v>
      </c>
      <c r="G16" s="26">
        <f t="shared" si="0"/>
        <v>1</v>
      </c>
      <c r="H16" s="25">
        <v>179</v>
      </c>
      <c r="I16" s="26">
        <f t="shared" si="1"/>
        <v>1</v>
      </c>
      <c r="J16" s="25">
        <v>179</v>
      </c>
      <c r="K16" s="26">
        <f t="shared" si="2"/>
        <v>1</v>
      </c>
      <c r="L16" s="28">
        <v>179</v>
      </c>
      <c r="M16" s="26">
        <f t="shared" si="3"/>
        <v>1</v>
      </c>
      <c r="N16" s="29">
        <v>179</v>
      </c>
      <c r="O16" s="26">
        <f t="shared" si="4"/>
        <v>1</v>
      </c>
      <c r="P16" s="41">
        <v>139</v>
      </c>
      <c r="Q16" s="38">
        <f t="shared" si="5"/>
        <v>1</v>
      </c>
      <c r="R16" s="52">
        <v>143</v>
      </c>
      <c r="S16" s="49">
        <v>139</v>
      </c>
      <c r="T16" s="16">
        <f t="shared" si="7"/>
        <v>1</v>
      </c>
      <c r="U16" s="41">
        <v>111</v>
      </c>
      <c r="V16" s="16">
        <f t="shared" si="8"/>
        <v>0.79856115107913672</v>
      </c>
      <c r="W16" s="48"/>
      <c r="X16" s="34">
        <f t="shared" si="6"/>
        <v>0.97761790567545959</v>
      </c>
      <c r="Y16" s="54">
        <v>1</v>
      </c>
      <c r="Z16" s="55">
        <f t="shared" si="9"/>
        <v>0.98880895283772974</v>
      </c>
    </row>
    <row r="17" spans="1:26" s="30" customFormat="1" ht="15.75" x14ac:dyDescent="0.25">
      <c r="A17" s="9" t="s">
        <v>45</v>
      </c>
      <c r="B17" s="36">
        <v>29</v>
      </c>
      <c r="C17" s="22">
        <v>22</v>
      </c>
      <c r="D17" s="25">
        <v>29</v>
      </c>
      <c r="E17" s="26">
        <f t="shared" si="10"/>
        <v>1</v>
      </c>
      <c r="F17" s="25">
        <v>29</v>
      </c>
      <c r="G17" s="26">
        <f t="shared" si="0"/>
        <v>1</v>
      </c>
      <c r="H17" s="25">
        <v>29</v>
      </c>
      <c r="I17" s="26">
        <f t="shared" si="1"/>
        <v>1</v>
      </c>
      <c r="J17" s="28">
        <v>28</v>
      </c>
      <c r="K17" s="26">
        <f t="shared" si="2"/>
        <v>0.96551724137931039</v>
      </c>
      <c r="L17" s="28">
        <v>28</v>
      </c>
      <c r="M17" s="26">
        <f t="shared" si="3"/>
        <v>0.96551724137931039</v>
      </c>
      <c r="N17" s="29">
        <v>25</v>
      </c>
      <c r="O17" s="26">
        <f t="shared" si="4"/>
        <v>0.86206896551724133</v>
      </c>
      <c r="P17" s="41">
        <v>17</v>
      </c>
      <c r="Q17" s="38">
        <f t="shared" si="5"/>
        <v>0.77272727272727271</v>
      </c>
      <c r="R17" s="52">
        <v>25</v>
      </c>
      <c r="S17" s="49">
        <v>20</v>
      </c>
      <c r="T17" s="16">
        <f t="shared" si="7"/>
        <v>0.90909090909090906</v>
      </c>
      <c r="U17" s="41">
        <v>7</v>
      </c>
      <c r="V17" s="16">
        <f t="shared" si="8"/>
        <v>0.22727272727272727</v>
      </c>
      <c r="W17" s="48">
        <v>2</v>
      </c>
      <c r="X17" s="34">
        <f t="shared" si="6"/>
        <v>0.85579937304075238</v>
      </c>
      <c r="Y17" s="54">
        <v>1</v>
      </c>
      <c r="Z17" s="55">
        <f t="shared" si="9"/>
        <v>0.92789968652037613</v>
      </c>
    </row>
    <row r="18" spans="1:26" s="30" customFormat="1" ht="18.75" customHeight="1" x14ac:dyDescent="0.25">
      <c r="A18" s="32" t="s">
        <v>46</v>
      </c>
      <c r="B18" s="36">
        <v>56</v>
      </c>
      <c r="C18" s="22">
        <v>46</v>
      </c>
      <c r="D18" s="25">
        <v>56</v>
      </c>
      <c r="E18" s="26">
        <f t="shared" si="10"/>
        <v>1</v>
      </c>
      <c r="F18" s="25">
        <v>56</v>
      </c>
      <c r="G18" s="26">
        <f t="shared" si="0"/>
        <v>1</v>
      </c>
      <c r="H18" s="25">
        <v>56</v>
      </c>
      <c r="I18" s="26">
        <f t="shared" si="1"/>
        <v>1</v>
      </c>
      <c r="J18" s="25">
        <v>56</v>
      </c>
      <c r="K18" s="26">
        <f t="shared" si="2"/>
        <v>1</v>
      </c>
      <c r="L18" s="25">
        <v>54</v>
      </c>
      <c r="M18" s="26">
        <f t="shared" si="3"/>
        <v>0.9642857142857143</v>
      </c>
      <c r="N18" s="25">
        <v>47</v>
      </c>
      <c r="O18" s="26">
        <f t="shared" si="4"/>
        <v>0.8392857142857143</v>
      </c>
      <c r="P18" s="41">
        <v>36</v>
      </c>
      <c r="Q18" s="38">
        <f t="shared" si="5"/>
        <v>0.78260869565217395</v>
      </c>
      <c r="R18" s="52">
        <v>49</v>
      </c>
      <c r="S18" s="49">
        <v>45</v>
      </c>
      <c r="T18" s="16">
        <f t="shared" si="7"/>
        <v>0.97826086956521741</v>
      </c>
      <c r="U18" s="41">
        <v>17</v>
      </c>
      <c r="V18" s="16">
        <f t="shared" si="8"/>
        <v>0.36956521739130432</v>
      </c>
      <c r="W18" s="48"/>
      <c r="X18" s="34">
        <f t="shared" si="6"/>
        <v>0.88155624568668056</v>
      </c>
      <c r="Y18" s="54">
        <v>0.92</v>
      </c>
      <c r="Z18" s="55">
        <f t="shared" si="9"/>
        <v>0.90077812284334025</v>
      </c>
    </row>
    <row r="19" spans="1:26" s="30" customFormat="1" ht="15" customHeight="1" x14ac:dyDescent="0.25">
      <c r="A19" s="10" t="s">
        <v>15</v>
      </c>
      <c r="B19" s="36">
        <v>52</v>
      </c>
      <c r="C19" s="22">
        <v>43</v>
      </c>
      <c r="D19" s="25">
        <v>52</v>
      </c>
      <c r="E19" s="26">
        <f t="shared" si="10"/>
        <v>1</v>
      </c>
      <c r="F19" s="25">
        <v>52</v>
      </c>
      <c r="G19" s="26">
        <f t="shared" si="0"/>
        <v>1</v>
      </c>
      <c r="H19" s="27">
        <v>52</v>
      </c>
      <c r="I19" s="26">
        <f t="shared" si="1"/>
        <v>1</v>
      </c>
      <c r="J19" s="28">
        <v>52</v>
      </c>
      <c r="K19" s="26">
        <f t="shared" si="2"/>
        <v>1</v>
      </c>
      <c r="L19" s="28">
        <v>52</v>
      </c>
      <c r="M19" s="26">
        <f t="shared" si="3"/>
        <v>1</v>
      </c>
      <c r="N19" s="29">
        <v>44</v>
      </c>
      <c r="O19" s="26">
        <f t="shared" si="4"/>
        <v>0.84615384615384615</v>
      </c>
      <c r="P19" s="41">
        <v>37</v>
      </c>
      <c r="Q19" s="38">
        <f t="shared" si="5"/>
        <v>0.86046511627906974</v>
      </c>
      <c r="R19" s="52">
        <v>38</v>
      </c>
      <c r="S19" s="49">
        <v>33</v>
      </c>
      <c r="T19" s="16">
        <f t="shared" si="7"/>
        <v>0.76744186046511631</v>
      </c>
      <c r="U19" s="41">
        <v>16</v>
      </c>
      <c r="V19" s="16">
        <f t="shared" si="8"/>
        <v>0.34883720930232559</v>
      </c>
      <c r="W19" s="48">
        <v>1</v>
      </c>
      <c r="X19" s="34">
        <f t="shared" si="6"/>
        <v>0.86921089246670635</v>
      </c>
      <c r="Y19" s="54">
        <v>0.88</v>
      </c>
      <c r="Z19" s="55">
        <f t="shared" si="9"/>
        <v>0.87460544623335323</v>
      </c>
    </row>
    <row r="20" spans="1:26" s="30" customFormat="1" ht="13.5" customHeight="1" x14ac:dyDescent="0.25">
      <c r="A20" s="9" t="s">
        <v>11</v>
      </c>
      <c r="B20" s="36">
        <v>138</v>
      </c>
      <c r="C20" s="22">
        <v>115</v>
      </c>
      <c r="D20" s="25">
        <v>138</v>
      </c>
      <c r="E20" s="26">
        <f t="shared" si="10"/>
        <v>1</v>
      </c>
      <c r="F20" s="25">
        <v>138</v>
      </c>
      <c r="G20" s="26">
        <f t="shared" si="0"/>
        <v>1</v>
      </c>
      <c r="H20" s="25">
        <v>138</v>
      </c>
      <c r="I20" s="26">
        <f t="shared" si="1"/>
        <v>1</v>
      </c>
      <c r="J20" s="25">
        <v>138</v>
      </c>
      <c r="K20" s="26">
        <f t="shared" si="2"/>
        <v>1</v>
      </c>
      <c r="L20" s="25">
        <v>138</v>
      </c>
      <c r="M20" s="26">
        <f t="shared" si="3"/>
        <v>1</v>
      </c>
      <c r="N20" s="25">
        <v>130</v>
      </c>
      <c r="O20" s="26">
        <f t="shared" si="4"/>
        <v>0.94202898550724634</v>
      </c>
      <c r="P20" s="41">
        <v>106</v>
      </c>
      <c r="Q20" s="38">
        <f t="shared" si="5"/>
        <v>0.92173913043478262</v>
      </c>
      <c r="R20" s="52">
        <v>137</v>
      </c>
      <c r="S20" s="49">
        <v>115</v>
      </c>
      <c r="T20" s="16">
        <f t="shared" si="7"/>
        <v>1</v>
      </c>
      <c r="U20" s="41">
        <v>62</v>
      </c>
      <c r="V20" s="16">
        <f t="shared" si="8"/>
        <v>0.47826086956521741</v>
      </c>
      <c r="W20" s="48">
        <v>7</v>
      </c>
      <c r="X20" s="34">
        <f t="shared" si="6"/>
        <v>0.92689210950080514</v>
      </c>
      <c r="Y20" s="54">
        <v>1</v>
      </c>
      <c r="Z20" s="55">
        <f t="shared" si="9"/>
        <v>0.96344605475040257</v>
      </c>
    </row>
    <row r="21" spans="1:26" s="30" customFormat="1" ht="19.5" customHeight="1" x14ac:dyDescent="0.25">
      <c r="A21" s="31" t="s">
        <v>14</v>
      </c>
      <c r="B21" s="36">
        <v>82</v>
      </c>
      <c r="C21" s="22">
        <v>68</v>
      </c>
      <c r="D21" s="25">
        <v>82</v>
      </c>
      <c r="E21" s="26">
        <f t="shared" si="10"/>
        <v>1</v>
      </c>
      <c r="F21" s="25">
        <v>82</v>
      </c>
      <c r="G21" s="26">
        <f t="shared" si="0"/>
        <v>1</v>
      </c>
      <c r="H21" s="25">
        <v>82</v>
      </c>
      <c r="I21" s="26">
        <f t="shared" si="1"/>
        <v>1</v>
      </c>
      <c r="J21" s="25">
        <v>82</v>
      </c>
      <c r="K21" s="26">
        <f t="shared" si="2"/>
        <v>1</v>
      </c>
      <c r="L21" s="28">
        <v>82</v>
      </c>
      <c r="M21" s="26">
        <f t="shared" si="3"/>
        <v>1</v>
      </c>
      <c r="N21" s="25">
        <v>72</v>
      </c>
      <c r="O21" s="26">
        <f t="shared" si="4"/>
        <v>0.87804878048780488</v>
      </c>
      <c r="P21" s="41">
        <v>58</v>
      </c>
      <c r="Q21" s="38">
        <f t="shared" si="5"/>
        <v>0.8529411764705882</v>
      </c>
      <c r="R21" s="52">
        <v>66</v>
      </c>
      <c r="S21" s="49">
        <v>60</v>
      </c>
      <c r="T21" s="16">
        <f t="shared" si="7"/>
        <v>0.88235294117647056</v>
      </c>
      <c r="U21" s="41">
        <v>39</v>
      </c>
      <c r="V21" s="16">
        <f t="shared" si="8"/>
        <v>0.57352941176470584</v>
      </c>
      <c r="W21" s="48"/>
      <c r="X21" s="34">
        <f t="shared" si="6"/>
        <v>0.90965247887773004</v>
      </c>
      <c r="Y21" s="54">
        <v>0.91</v>
      </c>
      <c r="Z21" s="55">
        <f t="shared" si="9"/>
        <v>0.90982623943886498</v>
      </c>
    </row>
    <row r="22" spans="1:26" ht="15.75" x14ac:dyDescent="0.25">
      <c r="A22" s="5" t="s">
        <v>47</v>
      </c>
      <c r="B22" s="36">
        <v>81</v>
      </c>
      <c r="C22" s="22">
        <v>71</v>
      </c>
      <c r="D22" s="2">
        <v>81</v>
      </c>
      <c r="E22" s="13">
        <f t="shared" si="10"/>
        <v>1</v>
      </c>
      <c r="F22" s="2">
        <v>81</v>
      </c>
      <c r="G22" s="13">
        <f t="shared" si="0"/>
        <v>1</v>
      </c>
      <c r="H22" s="2">
        <v>81</v>
      </c>
      <c r="I22" s="13">
        <f t="shared" si="1"/>
        <v>1</v>
      </c>
      <c r="J22" s="2">
        <v>81</v>
      </c>
      <c r="K22" s="13">
        <f t="shared" si="2"/>
        <v>1</v>
      </c>
      <c r="L22" s="2">
        <v>81</v>
      </c>
      <c r="M22" s="13">
        <f t="shared" si="3"/>
        <v>1</v>
      </c>
      <c r="N22" s="2">
        <v>81</v>
      </c>
      <c r="O22" s="13">
        <f t="shared" si="4"/>
        <v>1</v>
      </c>
      <c r="P22" s="40">
        <v>71</v>
      </c>
      <c r="Q22" s="16">
        <f t="shared" si="5"/>
        <v>1</v>
      </c>
      <c r="R22" s="52">
        <v>78</v>
      </c>
      <c r="S22" s="39">
        <v>71</v>
      </c>
      <c r="T22" s="16">
        <f t="shared" si="7"/>
        <v>1</v>
      </c>
      <c r="U22" s="40">
        <v>70</v>
      </c>
      <c r="V22" s="16">
        <f t="shared" si="8"/>
        <v>0.95774647887323938</v>
      </c>
      <c r="W22" s="48">
        <v>2</v>
      </c>
      <c r="X22" s="34">
        <f t="shared" si="6"/>
        <v>0.99530516431924887</v>
      </c>
      <c r="Y22" s="54">
        <v>1</v>
      </c>
      <c r="Z22" s="55">
        <f t="shared" si="9"/>
        <v>0.99765258215962449</v>
      </c>
    </row>
    <row r="23" spans="1:26" ht="15.75" x14ac:dyDescent="0.25">
      <c r="A23" s="5" t="s">
        <v>9</v>
      </c>
      <c r="B23" s="36">
        <v>86</v>
      </c>
      <c r="C23" s="22">
        <v>69</v>
      </c>
      <c r="D23" s="2">
        <v>86</v>
      </c>
      <c r="E23" s="13">
        <f t="shared" si="10"/>
        <v>1</v>
      </c>
      <c r="F23" s="2">
        <v>86</v>
      </c>
      <c r="G23" s="13">
        <f t="shared" si="0"/>
        <v>1</v>
      </c>
      <c r="H23" s="2">
        <v>85</v>
      </c>
      <c r="I23" s="13">
        <f t="shared" si="1"/>
        <v>0.98837209302325579</v>
      </c>
      <c r="J23" s="2">
        <v>86</v>
      </c>
      <c r="K23" s="13">
        <f t="shared" si="2"/>
        <v>1</v>
      </c>
      <c r="L23" s="17">
        <v>85</v>
      </c>
      <c r="M23" s="13">
        <f t="shared" si="3"/>
        <v>0.98837209302325579</v>
      </c>
      <c r="N23" s="20">
        <v>85</v>
      </c>
      <c r="O23" s="13">
        <f t="shared" si="4"/>
        <v>0.98837209302325579</v>
      </c>
      <c r="P23" s="40">
        <v>66</v>
      </c>
      <c r="Q23" s="16">
        <f t="shared" si="5"/>
        <v>0.95652173913043481</v>
      </c>
      <c r="R23" s="52">
        <v>71</v>
      </c>
      <c r="S23" s="39">
        <v>68</v>
      </c>
      <c r="T23" s="16">
        <f t="shared" si="7"/>
        <v>0.98550724637681164</v>
      </c>
      <c r="U23" s="40">
        <v>59</v>
      </c>
      <c r="V23" s="16">
        <f t="shared" si="8"/>
        <v>0.69565217391304346</v>
      </c>
      <c r="W23" s="48">
        <v>11</v>
      </c>
      <c r="X23" s="34">
        <f t="shared" si="6"/>
        <v>0.95586638205445085</v>
      </c>
      <c r="Y23" s="54">
        <v>0.96</v>
      </c>
      <c r="Z23" s="55">
        <f t="shared" si="9"/>
        <v>0.95793319102722541</v>
      </c>
    </row>
    <row r="24" spans="1:26" ht="13.5" customHeight="1" x14ac:dyDescent="0.25">
      <c r="A24" s="9" t="s">
        <v>13</v>
      </c>
      <c r="B24" s="36">
        <v>44</v>
      </c>
      <c r="C24" s="22">
        <v>36</v>
      </c>
      <c r="D24" s="2">
        <v>44</v>
      </c>
      <c r="E24" s="13">
        <f t="shared" si="10"/>
        <v>1</v>
      </c>
      <c r="F24" s="2">
        <v>44</v>
      </c>
      <c r="G24" s="13">
        <f t="shared" si="0"/>
        <v>1</v>
      </c>
      <c r="H24" s="2">
        <v>43</v>
      </c>
      <c r="I24" s="13">
        <f t="shared" si="1"/>
        <v>0.97727272727272729</v>
      </c>
      <c r="J24" s="2">
        <v>44</v>
      </c>
      <c r="K24" s="13">
        <f t="shared" si="2"/>
        <v>1</v>
      </c>
      <c r="L24" s="2">
        <v>43</v>
      </c>
      <c r="M24" s="13">
        <f t="shared" si="3"/>
        <v>0.97727272727272729</v>
      </c>
      <c r="N24" s="2">
        <v>37</v>
      </c>
      <c r="O24" s="13">
        <f t="shared" si="4"/>
        <v>0.84090909090909094</v>
      </c>
      <c r="P24" s="40">
        <v>31</v>
      </c>
      <c r="Q24" s="16">
        <f t="shared" si="5"/>
        <v>0.86111111111111116</v>
      </c>
      <c r="R24" s="52">
        <v>43</v>
      </c>
      <c r="S24" s="39">
        <v>36</v>
      </c>
      <c r="T24" s="16">
        <f t="shared" si="7"/>
        <v>1</v>
      </c>
      <c r="U24" s="40">
        <v>35</v>
      </c>
      <c r="V24" s="16">
        <f t="shared" si="8"/>
        <v>0.97222222222222221</v>
      </c>
      <c r="W24" s="48"/>
      <c r="X24" s="34">
        <f t="shared" si="6"/>
        <v>0.9587542087542088</v>
      </c>
      <c r="Y24" s="54">
        <v>0.91</v>
      </c>
      <c r="Z24" s="55">
        <f t="shared" si="9"/>
        <v>0.93437710437710442</v>
      </c>
    </row>
    <row r="25" spans="1:26" ht="15.6" customHeight="1" x14ac:dyDescent="0.25">
      <c r="A25" s="7" t="s">
        <v>0</v>
      </c>
      <c r="B25" s="36">
        <v>34</v>
      </c>
      <c r="C25" s="22">
        <v>28</v>
      </c>
      <c r="D25" s="2">
        <v>34</v>
      </c>
      <c r="E25" s="13">
        <f t="shared" si="10"/>
        <v>1</v>
      </c>
      <c r="F25" s="2">
        <v>34</v>
      </c>
      <c r="G25" s="13">
        <f t="shared" si="0"/>
        <v>1</v>
      </c>
      <c r="H25" s="2">
        <v>34</v>
      </c>
      <c r="I25" s="13">
        <f t="shared" si="1"/>
        <v>1</v>
      </c>
      <c r="J25" s="2">
        <v>34</v>
      </c>
      <c r="K25" s="13">
        <f t="shared" si="2"/>
        <v>1</v>
      </c>
      <c r="L25" s="2">
        <v>34</v>
      </c>
      <c r="M25" s="13">
        <f t="shared" si="3"/>
        <v>1</v>
      </c>
      <c r="N25" s="2">
        <v>34</v>
      </c>
      <c r="O25" s="13">
        <f t="shared" si="4"/>
        <v>1</v>
      </c>
      <c r="P25" s="40">
        <v>28</v>
      </c>
      <c r="Q25" s="16">
        <f t="shared" si="5"/>
        <v>1</v>
      </c>
      <c r="R25" s="52">
        <v>34</v>
      </c>
      <c r="S25" s="39">
        <v>28</v>
      </c>
      <c r="T25" s="16">
        <f t="shared" si="7"/>
        <v>1</v>
      </c>
      <c r="U25" s="40">
        <v>12</v>
      </c>
      <c r="V25" s="16">
        <f t="shared" si="8"/>
        <v>0.42857142857142855</v>
      </c>
      <c r="W25" s="48"/>
      <c r="X25" s="34">
        <f t="shared" si="6"/>
        <v>0.93650793650793651</v>
      </c>
      <c r="Y25" s="54">
        <v>0.98</v>
      </c>
      <c r="Z25" s="55">
        <f t="shared" si="9"/>
        <v>0.95825396825396825</v>
      </c>
    </row>
    <row r="26" spans="1:26" ht="13.9" customHeight="1" x14ac:dyDescent="0.25">
      <c r="A26" s="6" t="s">
        <v>5</v>
      </c>
      <c r="B26" s="37">
        <v>40</v>
      </c>
      <c r="C26" s="23">
        <v>26</v>
      </c>
      <c r="D26" s="2">
        <v>40</v>
      </c>
      <c r="E26" s="13">
        <f t="shared" si="10"/>
        <v>1</v>
      </c>
      <c r="F26" s="2">
        <v>40</v>
      </c>
      <c r="G26" s="13">
        <f t="shared" si="0"/>
        <v>1</v>
      </c>
      <c r="H26" s="18">
        <v>38</v>
      </c>
      <c r="I26" s="13">
        <f t="shared" si="1"/>
        <v>0.95</v>
      </c>
      <c r="J26" s="17">
        <v>37</v>
      </c>
      <c r="K26" s="13">
        <f t="shared" si="2"/>
        <v>0.92500000000000004</v>
      </c>
      <c r="L26" s="17">
        <v>37</v>
      </c>
      <c r="M26" s="13">
        <f t="shared" si="3"/>
        <v>0.92500000000000004</v>
      </c>
      <c r="N26" s="20">
        <v>35</v>
      </c>
      <c r="O26" s="13">
        <f t="shared" si="4"/>
        <v>0.875</v>
      </c>
      <c r="P26" s="40">
        <v>25</v>
      </c>
      <c r="Q26" s="16">
        <f t="shared" si="5"/>
        <v>0.96153846153846156</v>
      </c>
      <c r="R26" s="52">
        <v>29</v>
      </c>
      <c r="S26" s="39">
        <v>25</v>
      </c>
      <c r="T26" s="16">
        <f t="shared" si="7"/>
        <v>0.96153846153846156</v>
      </c>
      <c r="U26" s="40">
        <v>7</v>
      </c>
      <c r="V26" s="16">
        <f t="shared" si="8"/>
        <v>3.8461538461538464E-2</v>
      </c>
      <c r="W26" s="48">
        <v>6</v>
      </c>
      <c r="X26" s="34">
        <f t="shared" si="6"/>
        <v>0.84850427350427349</v>
      </c>
      <c r="Y26" s="54">
        <v>0.89</v>
      </c>
      <c r="Z26" s="55">
        <f t="shared" si="9"/>
        <v>0.86925213675213675</v>
      </c>
    </row>
    <row r="27" spans="1:26" ht="15.75" customHeight="1" x14ac:dyDescent="0.25">
      <c r="A27" s="6" t="s">
        <v>6</v>
      </c>
      <c r="B27" s="36">
        <v>74</v>
      </c>
      <c r="C27" s="22">
        <v>61</v>
      </c>
      <c r="D27" s="2">
        <v>74</v>
      </c>
      <c r="E27" s="13">
        <f t="shared" si="10"/>
        <v>1</v>
      </c>
      <c r="F27" s="2">
        <v>74</v>
      </c>
      <c r="G27" s="13">
        <f t="shared" si="0"/>
        <v>1</v>
      </c>
      <c r="H27" s="2">
        <v>74</v>
      </c>
      <c r="I27" s="13">
        <f t="shared" si="1"/>
        <v>1</v>
      </c>
      <c r="J27" s="2">
        <v>74</v>
      </c>
      <c r="K27" s="13">
        <f t="shared" si="2"/>
        <v>1</v>
      </c>
      <c r="L27" s="2">
        <v>74</v>
      </c>
      <c r="M27" s="13">
        <f t="shared" si="3"/>
        <v>1</v>
      </c>
      <c r="N27" s="20">
        <v>73</v>
      </c>
      <c r="O27" s="13">
        <f t="shared" si="4"/>
        <v>0.98648648648648651</v>
      </c>
      <c r="P27" s="40">
        <v>60</v>
      </c>
      <c r="Q27" s="16">
        <f t="shared" si="5"/>
        <v>0.98360655737704916</v>
      </c>
      <c r="R27" s="52">
        <v>74</v>
      </c>
      <c r="S27" s="39">
        <v>61</v>
      </c>
      <c r="T27" s="16">
        <f t="shared" si="7"/>
        <v>1</v>
      </c>
      <c r="U27" s="40">
        <v>51</v>
      </c>
      <c r="V27" s="16">
        <f t="shared" si="8"/>
        <v>0.73770491803278693</v>
      </c>
      <c r="W27" s="48">
        <v>6</v>
      </c>
      <c r="X27" s="34">
        <f t="shared" si="6"/>
        <v>0.96753310687736926</v>
      </c>
      <c r="Y27" s="54">
        <v>0.99</v>
      </c>
      <c r="Z27" s="55">
        <f t="shared" si="9"/>
        <v>0.97876655343868468</v>
      </c>
    </row>
    <row r="28" spans="1:26" ht="15.75" customHeight="1" x14ac:dyDescent="0.25">
      <c r="A28" s="11" t="s">
        <v>32</v>
      </c>
      <c r="B28" s="36">
        <v>33</v>
      </c>
      <c r="C28" s="22">
        <v>21</v>
      </c>
      <c r="D28" s="2">
        <v>33</v>
      </c>
      <c r="E28" s="13">
        <f t="shared" si="10"/>
        <v>1</v>
      </c>
      <c r="F28" s="2">
        <v>33</v>
      </c>
      <c r="G28" s="13">
        <f t="shared" si="0"/>
        <v>1</v>
      </c>
      <c r="H28" s="18">
        <v>33</v>
      </c>
      <c r="I28" s="13">
        <f t="shared" si="1"/>
        <v>1</v>
      </c>
      <c r="J28" s="17">
        <v>33</v>
      </c>
      <c r="K28" s="13">
        <f t="shared" si="2"/>
        <v>1</v>
      </c>
      <c r="L28" s="17">
        <v>33</v>
      </c>
      <c r="M28" s="13">
        <f t="shared" si="3"/>
        <v>1</v>
      </c>
      <c r="N28" s="20">
        <v>32</v>
      </c>
      <c r="O28" s="13">
        <f t="shared" si="4"/>
        <v>0.96969696969696972</v>
      </c>
      <c r="P28" s="40">
        <v>20</v>
      </c>
      <c r="Q28" s="16">
        <f t="shared" si="5"/>
        <v>0.95238095238095233</v>
      </c>
      <c r="R28" s="52">
        <v>32</v>
      </c>
      <c r="S28" s="39">
        <v>21</v>
      </c>
      <c r="T28" s="16">
        <f t="shared" si="7"/>
        <v>1</v>
      </c>
      <c r="U28" s="40">
        <v>19</v>
      </c>
      <c r="V28" s="16">
        <f t="shared" si="8"/>
        <v>0.2857142857142857</v>
      </c>
      <c r="W28" s="48">
        <v>13</v>
      </c>
      <c r="X28" s="34">
        <f t="shared" si="6"/>
        <v>0.911976911976912</v>
      </c>
      <c r="Y28" s="54">
        <v>0.71</v>
      </c>
      <c r="Z28" s="55">
        <f t="shared" si="9"/>
        <v>0.81098845598845593</v>
      </c>
    </row>
    <row r="29" spans="1:26" ht="15.75" x14ac:dyDescent="0.25">
      <c r="A29" s="9" t="s">
        <v>7</v>
      </c>
      <c r="B29" s="36">
        <v>34</v>
      </c>
      <c r="C29" s="22">
        <v>27</v>
      </c>
      <c r="D29" s="2">
        <v>34</v>
      </c>
      <c r="E29" s="13">
        <f t="shared" si="10"/>
        <v>1</v>
      </c>
      <c r="F29" s="2">
        <v>34</v>
      </c>
      <c r="G29" s="13">
        <f t="shared" si="0"/>
        <v>1</v>
      </c>
      <c r="H29" s="2">
        <v>34</v>
      </c>
      <c r="I29" s="13">
        <f t="shared" si="1"/>
        <v>1</v>
      </c>
      <c r="J29" s="2">
        <v>34</v>
      </c>
      <c r="K29" s="13">
        <f t="shared" si="2"/>
        <v>1</v>
      </c>
      <c r="L29" s="17">
        <v>34</v>
      </c>
      <c r="M29" s="13">
        <f t="shared" si="3"/>
        <v>1</v>
      </c>
      <c r="N29" s="20">
        <v>34</v>
      </c>
      <c r="O29" s="13">
        <f t="shared" si="4"/>
        <v>1</v>
      </c>
      <c r="P29" s="40">
        <v>27</v>
      </c>
      <c r="Q29" s="16">
        <f t="shared" si="5"/>
        <v>1</v>
      </c>
      <c r="R29" s="52">
        <v>26</v>
      </c>
      <c r="S29" s="39">
        <v>25</v>
      </c>
      <c r="T29" s="16">
        <f t="shared" si="7"/>
        <v>0.92592592592592593</v>
      </c>
      <c r="U29" s="40">
        <v>25</v>
      </c>
      <c r="V29" s="16">
        <f t="shared" si="8"/>
        <v>0.92592592592592593</v>
      </c>
      <c r="W29" s="48"/>
      <c r="X29" s="34">
        <f t="shared" si="6"/>
        <v>0.98353909465020573</v>
      </c>
      <c r="Y29" s="54">
        <v>0.96</v>
      </c>
      <c r="Z29" s="55">
        <f t="shared" si="9"/>
        <v>0.9717695473251029</v>
      </c>
    </row>
    <row r="30" spans="1:26" ht="15.75" x14ac:dyDescent="0.25">
      <c r="A30" s="12" t="s">
        <v>8</v>
      </c>
      <c r="B30" s="36">
        <v>46</v>
      </c>
      <c r="C30" s="22">
        <v>24</v>
      </c>
      <c r="D30" s="2">
        <v>46</v>
      </c>
      <c r="E30" s="13">
        <f t="shared" si="10"/>
        <v>1</v>
      </c>
      <c r="F30" s="2">
        <v>46</v>
      </c>
      <c r="G30" s="13">
        <f t="shared" si="0"/>
        <v>1</v>
      </c>
      <c r="H30" s="2">
        <v>46</v>
      </c>
      <c r="I30" s="13">
        <f t="shared" si="1"/>
        <v>1</v>
      </c>
      <c r="J30" s="2">
        <v>45</v>
      </c>
      <c r="K30" s="13">
        <f t="shared" si="2"/>
        <v>0.97826086956521741</v>
      </c>
      <c r="L30" s="17">
        <v>44</v>
      </c>
      <c r="M30" s="13">
        <f t="shared" si="3"/>
        <v>0.95652173913043481</v>
      </c>
      <c r="N30" s="20">
        <v>39</v>
      </c>
      <c r="O30" s="13">
        <f t="shared" si="4"/>
        <v>0.84782608695652173</v>
      </c>
      <c r="P30" s="40">
        <v>20</v>
      </c>
      <c r="Q30" s="16">
        <f t="shared" si="5"/>
        <v>0.83333333333333337</v>
      </c>
      <c r="R30" s="52">
        <v>34</v>
      </c>
      <c r="S30" s="39">
        <v>18</v>
      </c>
      <c r="T30" s="16">
        <f t="shared" si="7"/>
        <v>0.75</v>
      </c>
      <c r="U30" s="40">
        <v>18</v>
      </c>
      <c r="V30" s="16">
        <f t="shared" si="8"/>
        <v>0.66666666666666663</v>
      </c>
      <c r="W30" s="48">
        <v>2</v>
      </c>
      <c r="X30" s="34">
        <f t="shared" si="6"/>
        <v>0.89251207729468596</v>
      </c>
      <c r="Y30" s="54">
        <v>0.88</v>
      </c>
      <c r="Z30" s="55">
        <f t="shared" si="9"/>
        <v>0.88625603864734304</v>
      </c>
    </row>
    <row r="31" spans="1:26" ht="15.75" x14ac:dyDescent="0.25">
      <c r="A31" s="9" t="s">
        <v>33</v>
      </c>
      <c r="B31" s="42">
        <v>137</v>
      </c>
      <c r="C31" s="43">
        <v>126</v>
      </c>
      <c r="D31" s="44">
        <v>137</v>
      </c>
      <c r="E31" s="13">
        <f t="shared" si="10"/>
        <v>1</v>
      </c>
      <c r="F31" s="44">
        <v>137</v>
      </c>
      <c r="G31" s="13">
        <f t="shared" si="0"/>
        <v>1</v>
      </c>
      <c r="H31" s="44">
        <v>137</v>
      </c>
      <c r="I31" s="13">
        <f t="shared" si="1"/>
        <v>1</v>
      </c>
      <c r="J31" s="44">
        <v>137</v>
      </c>
      <c r="K31" s="13">
        <f t="shared" si="2"/>
        <v>1</v>
      </c>
      <c r="L31" s="44">
        <v>137</v>
      </c>
      <c r="M31" s="13">
        <f t="shared" si="3"/>
        <v>1</v>
      </c>
      <c r="N31" s="44">
        <v>97</v>
      </c>
      <c r="O31" s="13">
        <f t="shared" si="4"/>
        <v>0.70802919708029199</v>
      </c>
      <c r="P31" s="44">
        <v>88</v>
      </c>
      <c r="Q31" s="16">
        <f t="shared" si="5"/>
        <v>0.69841269841269837</v>
      </c>
      <c r="R31" s="53">
        <v>130</v>
      </c>
      <c r="S31" s="50">
        <v>126</v>
      </c>
      <c r="T31" s="16">
        <f t="shared" si="7"/>
        <v>1</v>
      </c>
      <c r="U31" s="44">
        <v>53</v>
      </c>
      <c r="V31" s="16">
        <f t="shared" si="8"/>
        <v>0.40476190476190477</v>
      </c>
      <c r="W31" s="48">
        <v>2</v>
      </c>
      <c r="X31" s="34">
        <f t="shared" si="6"/>
        <v>0.86791153336165516</v>
      </c>
      <c r="Y31" s="54">
        <v>0.55000000000000004</v>
      </c>
      <c r="Z31" s="55">
        <f t="shared" si="9"/>
        <v>0.7089557666808276</v>
      </c>
    </row>
    <row r="34" spans="21:21" x14ac:dyDescent="0.2">
      <c r="U34" s="45"/>
    </row>
    <row r="72" spans="1:23" ht="15.75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</sheetData>
  <autoFilter ref="A1:X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sortState ref="X5:X31">
    <sortCondition descending="1" ref="X5"/>
  </sortState>
  <mergeCells count="18">
    <mergeCell ref="Y3:Y4"/>
    <mergeCell ref="Z2:Z4"/>
    <mergeCell ref="X2:X4"/>
    <mergeCell ref="P2:W2"/>
    <mergeCell ref="U3:W3"/>
    <mergeCell ref="A1:V1"/>
    <mergeCell ref="D3:E3"/>
    <mergeCell ref="F3:G3"/>
    <mergeCell ref="A2:A3"/>
    <mergeCell ref="B2:B4"/>
    <mergeCell ref="D2:O2"/>
    <mergeCell ref="N3:O3"/>
    <mergeCell ref="P3:Q3"/>
    <mergeCell ref="R3:T3"/>
    <mergeCell ref="C2:C4"/>
    <mergeCell ref="H3:I3"/>
    <mergeCell ref="J3:K3"/>
    <mergeCell ref="L3:M3"/>
  </mergeCells>
  <pageMargins left="0.23622047244094491" right="0.23622047244094491" top="0.74803149606299213" bottom="0.74803149606299213" header="0.31496062992125984" footer="0.31496062992125984"/>
  <pageSetup paperSize="9" scale="8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ОДОД табл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Михайличенко Анна Сергеевна</cp:lastModifiedBy>
  <cp:lastPrinted>2022-11-08T13:07:52Z</cp:lastPrinted>
  <dcterms:created xsi:type="dcterms:W3CDTF">2015-10-08T10:51:06Z</dcterms:created>
  <dcterms:modified xsi:type="dcterms:W3CDTF">2022-11-08T13:16:15Z</dcterms:modified>
</cp:coreProperties>
</file>