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60" windowWidth="27495" windowHeight="13110"/>
  </bookViews>
  <sheets>
    <sheet name="ДО" sheetId="1" r:id="rId1"/>
    <sheet name="Результаты" sheetId="2" r:id="rId2"/>
    <sheet name="Ошибки" sheetId="5" r:id="rId3"/>
  </sheets>
  <definedNames>
    <definedName name="_xlnm._FilterDatabase" localSheetId="2" hidden="1">Ошибки!$A$2:$D$2</definedName>
    <definedName name="_xlnm._FilterDatabase" localSheetId="1" hidden="1">Результаты!$A$3:$K$3</definedName>
  </definedNames>
  <calcPr calcId="145621"/>
</workbook>
</file>

<file path=xl/calcChain.xml><?xml version="1.0" encoding="utf-8"?>
<calcChain xmlns="http://schemas.openxmlformats.org/spreadsheetml/2006/main">
  <c r="DZ31" i="1" l="1"/>
  <c r="DZ30" i="1"/>
  <c r="DZ29" i="1"/>
  <c r="DZ28" i="1"/>
  <c r="DZ27" i="1"/>
  <c r="DZ26" i="1"/>
  <c r="DZ25" i="1"/>
  <c r="DZ24" i="1"/>
  <c r="DZ23" i="1"/>
  <c r="DZ22" i="1"/>
  <c r="DZ21" i="1"/>
  <c r="DZ20" i="1"/>
  <c r="DZ19" i="1"/>
  <c r="DZ18" i="1"/>
  <c r="DZ17" i="1"/>
  <c r="DZ16" i="1"/>
  <c r="DZ15" i="1"/>
  <c r="DZ14" i="1"/>
  <c r="DZ13" i="1"/>
  <c r="DZ12" i="1"/>
  <c r="DZ11" i="1"/>
  <c r="DZ10" i="1"/>
  <c r="DZ9" i="1"/>
  <c r="DZ8" i="1"/>
  <c r="DZ7" i="1"/>
  <c r="DZ6" i="1"/>
  <c r="DZ5" i="1"/>
  <c r="DX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X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X5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V7" i="1"/>
  <c r="DV6" i="1"/>
  <c r="DV5" i="1"/>
  <c r="DT31" i="1"/>
  <c r="DT30" i="1"/>
  <c r="DT29" i="1"/>
  <c r="DT28" i="1"/>
  <c r="DT27" i="1"/>
  <c r="DT26" i="1"/>
  <c r="DT25" i="1"/>
  <c r="DT24" i="1"/>
  <c r="DT23" i="1"/>
  <c r="DT22" i="1"/>
  <c r="DT21" i="1"/>
  <c r="DT20" i="1"/>
  <c r="DT19" i="1"/>
  <c r="DT18" i="1"/>
  <c r="DT17" i="1"/>
  <c r="DT16" i="1"/>
  <c r="DT15" i="1"/>
  <c r="DT14" i="1"/>
  <c r="DT13" i="1"/>
  <c r="DT12" i="1"/>
  <c r="DT11" i="1"/>
  <c r="DT10" i="1"/>
  <c r="DT9" i="1"/>
  <c r="DT8" i="1"/>
  <c r="DT7" i="1"/>
  <c r="DT6" i="1"/>
  <c r="DT5" i="1"/>
  <c r="EA5" i="1"/>
  <c r="DU14" i="1"/>
  <c r="DT33" i="1" l="1"/>
  <c r="D32" i="2"/>
  <c r="F32" i="2"/>
  <c r="H32" i="2"/>
  <c r="J32" i="2"/>
  <c r="DQ42" i="1" l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Y31" i="1"/>
  <c r="DW31" i="1"/>
  <c r="DU31" i="1"/>
  <c r="DS31" i="1"/>
  <c r="EA30" i="1"/>
  <c r="DY30" i="1"/>
  <c r="DW30" i="1"/>
  <c r="DU30" i="1"/>
  <c r="DS30" i="1"/>
  <c r="EA29" i="1"/>
  <c r="DY29" i="1"/>
  <c r="DW29" i="1"/>
  <c r="DU29" i="1"/>
  <c r="DS29" i="1"/>
  <c r="EA28" i="1"/>
  <c r="DY28" i="1"/>
  <c r="DW28" i="1"/>
  <c r="DU28" i="1"/>
  <c r="DS28" i="1"/>
  <c r="EA27" i="1"/>
  <c r="DY27" i="1"/>
  <c r="DW27" i="1"/>
  <c r="DU27" i="1"/>
  <c r="DS27" i="1"/>
  <c r="EA26" i="1"/>
  <c r="DY26" i="1"/>
  <c r="DW26" i="1"/>
  <c r="DU26" i="1"/>
  <c r="DS26" i="1"/>
  <c r="EA25" i="1"/>
  <c r="DY25" i="1"/>
  <c r="DW25" i="1"/>
  <c r="DU25" i="1"/>
  <c r="DS25" i="1"/>
  <c r="EA24" i="1"/>
  <c r="DY24" i="1"/>
  <c r="DW24" i="1"/>
  <c r="DU24" i="1"/>
  <c r="DS24" i="1"/>
  <c r="EA23" i="1"/>
  <c r="DY23" i="1"/>
  <c r="DW23" i="1"/>
  <c r="DU23" i="1"/>
  <c r="DS23" i="1"/>
  <c r="EA22" i="1"/>
  <c r="DY22" i="1"/>
  <c r="DW22" i="1"/>
  <c r="DU22" i="1"/>
  <c r="DS22" i="1"/>
  <c r="EA21" i="1"/>
  <c r="DY21" i="1"/>
  <c r="DW21" i="1"/>
  <c r="DU21" i="1"/>
  <c r="DS21" i="1"/>
  <c r="EA20" i="1"/>
  <c r="DY20" i="1"/>
  <c r="DW20" i="1"/>
  <c r="DU20" i="1"/>
  <c r="DS20" i="1"/>
  <c r="EA19" i="1"/>
  <c r="DY19" i="1"/>
  <c r="DW19" i="1"/>
  <c r="DU19" i="1"/>
  <c r="DS19" i="1"/>
  <c r="EA18" i="1"/>
  <c r="DY18" i="1"/>
  <c r="DW18" i="1"/>
  <c r="DU18" i="1"/>
  <c r="DS18" i="1"/>
  <c r="EA17" i="1"/>
  <c r="DY17" i="1"/>
  <c r="DW17" i="1"/>
  <c r="DU17" i="1"/>
  <c r="DS17" i="1"/>
  <c r="EA16" i="1"/>
  <c r="DY16" i="1"/>
  <c r="DW16" i="1"/>
  <c r="DU16" i="1"/>
  <c r="DS16" i="1"/>
  <c r="EA15" i="1"/>
  <c r="DY15" i="1"/>
  <c r="DW15" i="1"/>
  <c r="DU15" i="1"/>
  <c r="DS15" i="1"/>
  <c r="EA14" i="1"/>
  <c r="DY14" i="1"/>
  <c r="DW14" i="1"/>
  <c r="DS14" i="1"/>
  <c r="EA13" i="1"/>
  <c r="DY13" i="1"/>
  <c r="DW13" i="1"/>
  <c r="DU13" i="1"/>
  <c r="DS13" i="1"/>
  <c r="EA12" i="1"/>
  <c r="DY12" i="1"/>
  <c r="DW12" i="1"/>
  <c r="DU12" i="1"/>
  <c r="DS12" i="1"/>
  <c r="EA11" i="1"/>
  <c r="DY11" i="1"/>
  <c r="DW11" i="1"/>
  <c r="DU11" i="1"/>
  <c r="DS11" i="1"/>
  <c r="EA10" i="1"/>
  <c r="DY10" i="1"/>
  <c r="DW10" i="1"/>
  <c r="DU10" i="1"/>
  <c r="DS10" i="1"/>
  <c r="EA9" i="1"/>
  <c r="DY9" i="1"/>
  <c r="DW9" i="1"/>
  <c r="DU9" i="1"/>
  <c r="DS9" i="1"/>
  <c r="EA8" i="1"/>
  <c r="DY8" i="1"/>
  <c r="DW8" i="1"/>
  <c r="DU8" i="1"/>
  <c r="DS8" i="1"/>
  <c r="EA7" i="1"/>
  <c r="DY7" i="1"/>
  <c r="DW7" i="1"/>
  <c r="DU7" i="1"/>
  <c r="DS7" i="1"/>
  <c r="EA6" i="1"/>
  <c r="DY6" i="1"/>
  <c r="DW6" i="1"/>
  <c r="DU6" i="1"/>
  <c r="DS6" i="1"/>
  <c r="DZ33" i="1"/>
  <c r="DY5" i="1"/>
  <c r="DX33" i="1"/>
  <c r="DW5" i="1"/>
  <c r="DV33" i="1"/>
  <c r="DU5" i="1"/>
  <c r="DS5" i="1"/>
</calcChain>
</file>

<file path=xl/sharedStrings.xml><?xml version="1.0" encoding="utf-8"?>
<sst xmlns="http://schemas.openxmlformats.org/spreadsheetml/2006/main" count="745" uniqueCount="205">
  <si>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</si>
  <si>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</si>
  <si>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</si>
  <si>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</si>
  <si>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</si>
  <si>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</si>
  <si>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</si>
  <si>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</si>
  <si>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</si>
  <si>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</si>
  <si>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</si>
  <si>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</si>
  <si>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</si>
  <si>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</si>
  <si>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</si>
  <si>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</si>
  <si>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</si>
  <si>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</si>
  <si>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</si>
  <si>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</si>
  <si>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</si>
  <si>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</si>
  <si>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</si>
  <si>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</si>
  <si>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</si>
  <si>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</si>
  <si>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</si>
  <si>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</si>
  <si>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</si>
  <si>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</si>
  <si>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</si>
  <si>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</si>
  <si>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</si>
  <si>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</si>
  <si>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</si>
  <si>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</si>
  <si>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</si>
  <si>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</si>
  <si>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</si>
  <si>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</si>
  <si>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</si>
  <si>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</si>
  <si>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</si>
  <si>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</si>
  <si>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</si>
  <si>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</si>
  <si>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</si>
  <si>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</si>
  <si>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</si>
  <si>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</si>
  <si>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</si>
  <si>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</si>
  <si>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</si>
  <si>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</si>
  <si>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</si>
  <si>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</si>
  <si>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</si>
  <si>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</si>
  <si>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</si>
  <si>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</si>
  <si>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</si>
  <si>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</si>
  <si>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</si>
  <si>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</si>
  <si>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</si>
  <si>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</si>
  <si>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</si>
  <si>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</si>
  <si>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</si>
  <si>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</si>
  <si>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</si>
  <si>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</si>
  <si>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</si>
  <si>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</si>
  <si>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</si>
  <si>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</si>
  <si>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</si>
  <si>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</si>
  <si>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</si>
  <si>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</si>
  <si>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</si>
  <si>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Оборудованные учебные кабинеты</t>
  </si>
  <si>
    <t>Объекты для проведения практических занятий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</si>
  <si>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</si>
  <si>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</si>
  <si>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</si>
  <si>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</si>
  <si>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</si>
  <si>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Наличие и условия предоставления обучающимся стипендий</t>
  </si>
  <si>
    <t>Меры социальной поддержки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</si>
  <si>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</si>
  <si>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</si>
  <si>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</si>
  <si>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</si>
  <si>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</si>
  <si>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</si>
  <si>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</si>
  <si>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</si>
  <si>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</si>
  <si>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</si>
  <si>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</si>
  <si>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</si>
  <si>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</si>
  <si>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Учебный план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</si>
  <si>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</si>
  <si>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</si>
  <si>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</si>
  <si>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</si>
  <si>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</si>
  <si>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</si>
  <si>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</si>
  <si>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</si>
  <si>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</si>
  <si>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</si>
  <si>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</si>
  <si>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</si>
  <si>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</si>
  <si>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</si>
  <si>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</si>
  <si>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</si>
  <si>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</si>
  <si>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</si>
  <si>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</si>
  <si>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</si>
  <si>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</si>
  <si>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</si>
  <si>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</si>
  <si>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</si>
  <si>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</si>
  <si>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</si>
  <si>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</si>
  <si>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</si>
  <si>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МБОУ ДО ДЮЦ</t>
  </si>
  <si>
    <t>МАУ ДО МЭЦ</t>
  </si>
  <si>
    <t>МБОУ ДО ЦРТДЮ</t>
  </si>
  <si>
    <t>МБОУ ДО ДДТ «Созвездие»</t>
  </si>
  <si>
    <t>МАОУДО ЦДТ «Прикубанский»</t>
  </si>
  <si>
    <t>МБОУ ДО ЦТ «Содружество»</t>
  </si>
  <si>
    <t>МАОУ ДО ЦДТиИ «Юбилейный»</t>
  </si>
  <si>
    <t xml:space="preserve">МАОУ ДО ЦДТиИ «Родник»  </t>
  </si>
  <si>
    <t>МБУ ДО ЦТР «Центральный»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</si>
  <si>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</si>
  <si>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</si>
  <si>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</si>
  <si>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</si>
  <si>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</si>
  <si>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</si>
  <si>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</si>
  <si>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МБОУ ДО ГДЮСШ</t>
  </si>
  <si>
    <t>МБОУ ДО ДЮСШ № 7</t>
  </si>
  <si>
    <t>МБОУ ДО СДЮСШ  № 1</t>
  </si>
  <si>
    <t>МБОУ ДО СШ  № 1</t>
  </si>
  <si>
    <t xml:space="preserve">МАОУ ДО СШ № 6 </t>
  </si>
  <si>
    <t>МБОУ ДО СШ № 8</t>
  </si>
  <si>
    <t>МБОУ ДО ДЮСШ № 2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</si>
  <si>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</si>
  <si>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</si>
  <si>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</si>
  <si>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</si>
  <si>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</si>
  <si>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</si>
  <si>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</si>
  <si>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МАОУ ЦДО "Ориентир"</t>
  </si>
  <si>
    <t>% Актуальная информация</t>
  </si>
  <si>
    <t>Образовательные стандарты и требования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</si>
  <si>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</si>
  <si>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позволяет получить доступ к образовательному стандарту, самостоятельно  устанавливаемым требованиям в форме электронного документа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</si>
  <si>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формы реализации образовательных программ; 
	б) места осуществления образовательной деятельности по допорлнительным образовательным програмам</t>
  </si>
  <si>
    <t>"Горячая линия"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</si>
  <si>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-Реализуемые уровни образования;
	-Форма обучения;
	-Нормативные сроки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</si>
  <si>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</t>
  </si>
  <si>
    <t>Численность обучающихся по реализуемым образовательным программам, в том числе:
	 - общая численность обучающихся;
	 - 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 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 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 - 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</si>
  <si>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Руководитель образовательной организации: 
	Фамилия, имя, отчество (при наличии);
	Наименование 	должности;
	Контактные телефоны;
	Адреса электронной почты;</t>
  </si>
  <si>
    <t>Заместители руководителя образовательной организации:
  Фамилия, имя, отчество (при наличии);
  Наименование 	лолжности;
	Контактные телефоны;
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</si>
  <si>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</si>
  <si>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Наименование направления подготовки и (или) специальности, в том числе научной, и квалификации;
	Ученая степень (при наличии);
	Ученое звание (при наличии);
	Повышение квалификации и (или) профессиональная переподготовка (при наличии) (за последние 3 года);
	Общий стаж работы;
	Стаж работы по специальности;
Сведения о продолжительности опыта (лет) работы в профессиональной сфере, соответ-ствующей образовательной деятельности по реализации учебных предметов, курсов, дис-циплин (модулей);
	Преподаваемые учебные предметы, курсы, дисциплины (модули);
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</si>
  <si>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1.12 «Доступная среда»):	</t>
  </si>
  <si>
    <t>Библиотека(и)</t>
  </si>
  <si>
    <t>Электронные образовательные ресурсы, к которым обеспечивается доступ обучающихся, в том числе:</t>
  </si>
  <si>
    <t>Собственные электронные образовательные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</si>
  <si>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</si>
  <si>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Порядок оказания платных образовательных услуг, в том числе образец договора об оказании платных образовательных услуг в виде электронных документов</t>
  </si>
  <si>
    <t>Утверждение стоимости обучения по каждой образовательной программе в виде электронного документа</t>
  </si>
  <si>
    <t xml:space="preserve">Перечень документов, необходимых для зачисления в образовательную организацию	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</si>
  <si>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</si>
  <si>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</si>
  <si>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</si>
  <si>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</si>
  <si>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</si>
  <si>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</si>
  <si>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</si>
  <si>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</si>
  <si>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</si>
  <si>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</si>
  <si>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</si>
  <si>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Ссылка на официальный сайт ГБУКК НМЦ http://rcdpo.ru/rasporyaditelnye-i-normativnye-dokumenty/</t>
  </si>
  <si>
    <t>Материалы о событиях текущей жизни ОДО, мероприятиях, проводимых в ОДО</t>
  </si>
  <si>
    <t>Расписание занятий и работы кружков, планы работы, объявления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</si>
  <si>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</si>
  <si>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Показатели
размещения информации в пунктах меню на сайтах организаций дополнительного образования по состоянию на июль 2022 года
(отсортированные по показателю отсутствия информации)</t>
  </si>
  <si>
    <t>24.10.2022</t>
  </si>
  <si>
    <t>25.10.2022</t>
  </si>
  <si>
    <t>19.10.2022</t>
  </si>
  <si>
    <t>21.10.2022</t>
  </si>
  <si>
    <t>20.10.2022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</si>
</sst>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textRotation="90"/>
    </xf>
    <xf numFmtId="10" fontId="0" fillId="0" borderId="1" xfId="0" applyNumberFormat="1" applyBorder="1"/>
    <xf numFmtId="0" fontId="1" fillId="0" borderId="1" xfId="1" applyBorder="1" applyAlignment="1">
      <alignment horizontal="center" vertical="center" wrapText="1"/>
    </xf>
    <xf numFmtId="10" fontId="1" fillId="3" borderId="1" xfId="1" applyNumberFormat="1" applyFill="1" applyBorder="1" applyAlignment="1">
      <alignment horizontal="center" vertical="center" textRotation="90"/>
    </xf>
    <xf numFmtId="10" fontId="1" fillId="5" borderId="1" xfId="1" applyNumberFormat="1" applyFill="1" applyBorder="1" applyAlignment="1">
      <alignment horizontal="center" vertical="center" textRotation="90"/>
    </xf>
    <xf numFmtId="10" fontId="1" fillId="6" borderId="1" xfId="1" applyNumberFormat="1" applyFont="1" applyFill="1" applyBorder="1" applyAlignment="1">
      <alignment horizontal="center" vertical="center" textRotation="90"/>
    </xf>
    <xf numFmtId="0" fontId="0" fillId="7" borderId="1" xfId="0" applyFill="1" applyBorder="1" applyAlignment="1">
      <alignment horizontal="center" vertical="center" textRotation="90"/>
    </xf>
    <xf numFmtId="0" fontId="0" fillId="8" borderId="1" xfId="0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10" fontId="0" fillId="4" borderId="0" xfId="0" applyNumberFormat="1" applyFill="1"/>
    <xf numFmtId="10" fontId="0" fillId="5" borderId="0" xfId="0" applyNumberFormat="1" applyFill="1"/>
    <xf numFmtId="10" fontId="0" fillId="8" borderId="0" xfId="0" applyNumberFormat="1" applyFill="1"/>
    <xf numFmtId="10" fontId="0" fillId="7" borderId="0" xfId="0" applyNumberFormat="1" applyFill="1"/>
    <xf numFmtId="10" fontId="0" fillId="0" borderId="0" xfId="0" applyNumberFormat="1" applyBorder="1"/>
    <xf numFmtId="10" fontId="0" fillId="8" borderId="1" xfId="0" applyNumberFormat="1" applyFill="1" applyBorder="1"/>
    <xf numFmtId="0" fontId="0" fillId="0" borderId="0" xfId="0" applyBorder="1"/>
    <xf numFmtId="10" fontId="0" fillId="3" borderId="1" xfId="0" applyNumberFormat="1" applyFill="1" applyBorder="1"/>
    <xf numFmtId="10" fontId="0" fillId="5" borderId="1" xfId="0" applyNumberFormat="1" applyFill="1" applyBorder="1"/>
    <xf numFmtId="10" fontId="0" fillId="6" borderId="1" xfId="0" applyNumberFormat="1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0" fontId="0" fillId="0" borderId="0" xfId="0" applyNumberFormat="1"/>
    <xf numFmtId="10" fontId="0" fillId="5" borderId="0" xfId="0" applyNumberFormat="1" applyFill="1"/>
    <xf numFmtId="10" fontId="0" fillId="0" borderId="0" xfId="0" applyNumberFormat="1" applyFill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0" fontId="0" fillId="0" borderId="0" xfId="0" applyNumberFormat="1" applyFill="1" applyBorder="1"/>
    <xf numFmtId="0" fontId="0" fillId="0" borderId="0" xfId="0" applyFill="1" applyBorder="1"/>
    <xf numFmtId="0" fontId="0" fillId="0" borderId="0" xfId="0"/>
    <xf numFmtId="0" fontId="0" fillId="0" borderId="1" xfId="0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zoomScale="85" zoomScaleNormal="85" workbookViewId="0">
      <pane xSplit="2" ySplit="4" topLeftCell="DS11" activePane="bottomRight" state="frozen"/>
      <selection pane="topRight"/>
      <selection pane="bottomLeft"/>
      <selection pane="bottomRight" activeCell="DY36" sqref="DY36"/>
    </sheetView>
  </sheetViews>
  <sheetFormatPr defaultRowHeight="15" x14ac:dyDescent="0.2"/>
  <cols>
    <col min="1" max="1" width="18" customWidth="1"/>
    <col min="2" max="2" width="30" customWidth="1"/>
    <col min="3" max="121" width="24" customWidth="1"/>
    <col min="122" max="122" width="24" style="26" customWidth="1"/>
    <col min="123" max="123" width="24" customWidth="1"/>
    <col min="124" max="676" width="20" customWidth="1"/>
  </cols>
  <sheetData>
    <row r="1" spans="1:135" ht="69.95" customHeight="1" x14ac:dyDescent="0.2">
      <c r="A1" s="27" t="s">
        <v>0</v>
      </c>
      <c r="B1" s="27"/>
      <c r="C1" s="27" t="s">
        <v>1</v>
      </c>
      <c r="D1" s="27" t="s">
        <v>1</v>
      </c>
      <c r="E1" s="27" t="s">
        <v>1</v>
      </c>
      <c r="F1" s="27" t="s">
        <v>1</v>
      </c>
      <c r="G1" s="27" t="s">
        <v>1</v>
      </c>
      <c r="H1" s="27" t="s">
        <v>1</v>
      </c>
      <c r="I1" s="27" t="s">
        <v>1</v>
      </c>
      <c r="J1" s="27" t="s">
        <v>1</v>
      </c>
      <c r="K1" s="27" t="s">
        <v>1</v>
      </c>
      <c r="L1" s="27" t="s">
        <v>1</v>
      </c>
      <c r="M1" s="27" t="s">
        <v>1</v>
      </c>
      <c r="N1" s="27" t="s">
        <v>1</v>
      </c>
      <c r="O1" s="27" t="s">
        <v>1</v>
      </c>
      <c r="P1" s="27" t="s">
        <v>1</v>
      </c>
      <c r="Q1" s="27" t="s">
        <v>1</v>
      </c>
      <c r="R1" s="27" t="s">
        <v>1</v>
      </c>
      <c r="S1" s="27" t="s">
        <v>1</v>
      </c>
      <c r="T1" s="27" t="s">
        <v>1</v>
      </c>
      <c r="U1" s="27" t="s">
        <v>1</v>
      </c>
      <c r="V1" s="27" t="s">
        <v>1</v>
      </c>
      <c r="W1" s="27" t="s">
        <v>1</v>
      </c>
      <c r="X1" s="27" t="s">
        <v>1</v>
      </c>
      <c r="Y1" s="27" t="s">
        <v>1</v>
      </c>
      <c r="Z1" s="27" t="s">
        <v>1</v>
      </c>
      <c r="AA1" s="27" t="s">
        <v>1</v>
      </c>
      <c r="AB1" s="27" t="s">
        <v>1</v>
      </c>
      <c r="AC1" s="27" t="s">
        <v>1</v>
      </c>
      <c r="AD1" s="27" t="s">
        <v>1</v>
      </c>
      <c r="AE1" s="27" t="s">
        <v>1</v>
      </c>
      <c r="AF1" s="27" t="s">
        <v>1</v>
      </c>
      <c r="AG1" s="27" t="s">
        <v>1</v>
      </c>
      <c r="AH1" s="27" t="s">
        <v>1</v>
      </c>
      <c r="AI1" s="27" t="s">
        <v>1</v>
      </c>
      <c r="AJ1" s="27" t="s">
        <v>1</v>
      </c>
      <c r="AK1" s="27" t="s">
        <v>1</v>
      </c>
      <c r="AL1" s="27" t="s">
        <v>1</v>
      </c>
      <c r="AM1" s="27" t="s">
        <v>1</v>
      </c>
      <c r="AN1" s="27" t="s">
        <v>1</v>
      </c>
      <c r="AO1" s="27" t="s">
        <v>1</v>
      </c>
      <c r="AP1" s="27" t="s">
        <v>1</v>
      </c>
      <c r="AQ1" s="27" t="s">
        <v>1</v>
      </c>
      <c r="AR1" s="27" t="s">
        <v>1</v>
      </c>
      <c r="AS1" s="27" t="s">
        <v>1</v>
      </c>
      <c r="AT1" s="27" t="s">
        <v>1</v>
      </c>
      <c r="AU1" s="27" t="s">
        <v>1</v>
      </c>
      <c r="AV1" s="27" t="s">
        <v>1</v>
      </c>
      <c r="AW1" s="27" t="s">
        <v>1</v>
      </c>
      <c r="AX1" s="27" t="s">
        <v>1</v>
      </c>
      <c r="AY1" s="27" t="s">
        <v>1</v>
      </c>
      <c r="AZ1" s="27" t="s">
        <v>1</v>
      </c>
      <c r="BA1" s="27" t="s">
        <v>1</v>
      </c>
      <c r="BB1" s="27" t="s">
        <v>1</v>
      </c>
      <c r="BC1" s="27" t="s">
        <v>1</v>
      </c>
      <c r="BD1" s="27" t="s">
        <v>1</v>
      </c>
      <c r="BE1" s="27" t="s">
        <v>1</v>
      </c>
      <c r="BF1" s="27" t="s">
        <v>1</v>
      </c>
      <c r="BG1" s="27" t="s">
        <v>1</v>
      </c>
      <c r="BH1" s="27" t="s">
        <v>1</v>
      </c>
      <c r="BI1" s="27" t="s">
        <v>1</v>
      </c>
      <c r="BJ1" s="27" t="s">
        <v>1</v>
      </c>
      <c r="BK1" s="27" t="s">
        <v>1</v>
      </c>
      <c r="BL1" s="27" t="s">
        <v>1</v>
      </c>
      <c r="BM1" s="27" t="s">
        <v>1</v>
      </c>
      <c r="BN1" s="27" t="s">
        <v>1</v>
      </c>
      <c r="BO1" s="27" t="s">
        <v>1</v>
      </c>
      <c r="BP1" s="27" t="s">
        <v>1</v>
      </c>
      <c r="BQ1" s="27" t="s">
        <v>1</v>
      </c>
      <c r="BR1" s="27" t="s">
        <v>1</v>
      </c>
      <c r="BS1" s="27" t="s">
        <v>1</v>
      </c>
      <c r="BT1" s="27" t="s">
        <v>1</v>
      </c>
      <c r="BU1" s="27" t="s">
        <v>1</v>
      </c>
      <c r="BV1" s="27" t="s">
        <v>1</v>
      </c>
      <c r="BW1" s="27" t="s">
        <v>1</v>
      </c>
      <c r="BX1" s="27" t="s">
        <v>1</v>
      </c>
      <c r="BY1" s="27" t="s">
        <v>1</v>
      </c>
      <c r="BZ1" s="27" t="s">
        <v>1</v>
      </c>
      <c r="CA1" s="27" t="s">
        <v>1</v>
      </c>
      <c r="CB1" s="27" t="s">
        <v>1</v>
      </c>
      <c r="CC1" s="27" t="s">
        <v>1</v>
      </c>
      <c r="CD1" s="27" t="s">
        <v>1</v>
      </c>
      <c r="CE1" s="27" t="s">
        <v>1</v>
      </c>
      <c r="CF1" s="27" t="s">
        <v>1</v>
      </c>
      <c r="CG1" s="27" t="s">
        <v>1</v>
      </c>
      <c r="CH1" s="27" t="s">
        <v>1</v>
      </c>
      <c r="CI1" s="27" t="s">
        <v>1</v>
      </c>
      <c r="CJ1" s="27" t="s">
        <v>1</v>
      </c>
      <c r="CK1" s="27" t="s">
        <v>1</v>
      </c>
      <c r="CL1" s="27" t="s">
        <v>1</v>
      </c>
      <c r="CM1" s="27" t="s">
        <v>1</v>
      </c>
      <c r="CN1" s="27" t="s">
        <v>1</v>
      </c>
      <c r="CO1" s="27" t="s">
        <v>1</v>
      </c>
      <c r="CP1" s="27" t="s">
        <v>1</v>
      </c>
      <c r="CQ1" s="27" t="s">
        <v>1</v>
      </c>
      <c r="CR1" s="27" t="s">
        <v>1</v>
      </c>
      <c r="CS1" s="27" t="s">
        <v>2</v>
      </c>
      <c r="CT1" s="27" t="s">
        <v>2</v>
      </c>
      <c r="CU1" s="27" t="s">
        <v>2</v>
      </c>
      <c r="CV1" s="27" t="s">
        <v>2</v>
      </c>
      <c r="CW1" s="27" t="s">
        <v>3</v>
      </c>
      <c r="CX1" s="27" t="s">
        <v>4</v>
      </c>
      <c r="CY1" s="27" t="s">
        <v>4</v>
      </c>
      <c r="CZ1" s="27" t="s">
        <v>5</v>
      </c>
      <c r="DA1" s="27" t="s">
        <v>6</v>
      </c>
      <c r="DB1" s="27" t="s">
        <v>7</v>
      </c>
      <c r="DC1" s="27" t="s">
        <v>7</v>
      </c>
      <c r="DD1" s="27" t="s">
        <v>8</v>
      </c>
      <c r="DE1" s="27" t="s">
        <v>8</v>
      </c>
      <c r="DF1" s="27" t="s">
        <v>8</v>
      </c>
      <c r="DG1" s="27" t="s">
        <v>8</v>
      </c>
      <c r="DH1" s="27" t="s">
        <v>8</v>
      </c>
      <c r="DI1" s="27" t="s">
        <v>8</v>
      </c>
      <c r="DJ1" s="27" t="s">
        <v>8</v>
      </c>
      <c r="DK1" s="27" t="s">
        <v>8</v>
      </c>
      <c r="DL1" s="27" t="s">
        <v>8</v>
      </c>
      <c r="DM1" s="27" t="s">
        <v>9</v>
      </c>
      <c r="DN1" s="27" t="s">
        <v>10</v>
      </c>
      <c r="DO1" s="27" t="s">
        <v>10</v>
      </c>
      <c r="DP1" s="27" t="s">
        <v>11</v>
      </c>
      <c r="DQ1" s="27" t="s">
        <v>12</v>
      </c>
      <c r="DR1" s="27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</row>
    <row r="2" spans="1:135" ht="69.95" customHeight="1" x14ac:dyDescent="0.2">
      <c r="A2" s="28" t="s">
        <v>13</v>
      </c>
      <c r="B2" s="28"/>
      <c r="C2" s="28" t="s">
        <v>14</v>
      </c>
      <c r="D2" s="28" t="s">
        <v>14</v>
      </c>
      <c r="E2" s="28" t="s">
        <v>14</v>
      </c>
      <c r="F2" s="28" t="s">
        <v>14</v>
      </c>
      <c r="G2" s="28" t="s">
        <v>14</v>
      </c>
      <c r="H2" s="28" t="s">
        <v>14</v>
      </c>
      <c r="I2" s="28" t="s">
        <v>14</v>
      </c>
      <c r="J2" s="28" t="s">
        <v>14</v>
      </c>
      <c r="K2" s="28" t="s">
        <v>14</v>
      </c>
      <c r="L2" s="28" t="s">
        <v>14</v>
      </c>
      <c r="M2" s="28" t="s">
        <v>14</v>
      </c>
      <c r="N2" s="28" t="s">
        <v>15</v>
      </c>
      <c r="O2" s="28" t="s">
        <v>15</v>
      </c>
      <c r="P2" s="28" t="s">
        <v>15</v>
      </c>
      <c r="Q2" s="28" t="s">
        <v>15</v>
      </c>
      <c r="R2" s="28" t="s">
        <v>15</v>
      </c>
      <c r="S2" s="28" t="s">
        <v>15</v>
      </c>
      <c r="T2" s="28" t="s">
        <v>15</v>
      </c>
      <c r="U2" s="28" t="s">
        <v>15</v>
      </c>
      <c r="V2" s="28" t="s">
        <v>16</v>
      </c>
      <c r="W2" s="28" t="s">
        <v>16</v>
      </c>
      <c r="X2" s="28" t="s">
        <v>16</v>
      </c>
      <c r="Y2" s="28" t="s">
        <v>16</v>
      </c>
      <c r="Z2" s="28" t="s">
        <v>16</v>
      </c>
      <c r="AA2" s="28" t="s">
        <v>16</v>
      </c>
      <c r="AB2" s="28" t="s">
        <v>16</v>
      </c>
      <c r="AC2" s="28" t="s">
        <v>16</v>
      </c>
      <c r="AD2" s="28" t="s">
        <v>16</v>
      </c>
      <c r="AE2" s="28" t="s">
        <v>16</v>
      </c>
      <c r="AF2" s="28" t="s">
        <v>16</v>
      </c>
      <c r="AG2" s="28" t="s">
        <v>16</v>
      </c>
      <c r="AH2" s="28" t="s">
        <v>16</v>
      </c>
      <c r="AI2" s="28" t="s">
        <v>16</v>
      </c>
      <c r="AJ2" s="28" t="s">
        <v>16</v>
      </c>
      <c r="AK2" s="28" t="s">
        <v>16</v>
      </c>
      <c r="AL2" s="28" t="s">
        <v>16</v>
      </c>
      <c r="AM2" s="28" t="s">
        <v>16</v>
      </c>
      <c r="AN2" s="28" t="s">
        <v>16</v>
      </c>
      <c r="AO2" s="28" t="s">
        <v>16</v>
      </c>
      <c r="AP2" s="28" t="s">
        <v>16</v>
      </c>
      <c r="AQ2" s="28" t="s">
        <v>16</v>
      </c>
      <c r="AR2" s="28" t="s">
        <v>17</v>
      </c>
      <c r="AS2" s="28" t="s">
        <v>17</v>
      </c>
      <c r="AT2" s="28" t="s">
        <v>17</v>
      </c>
      <c r="AU2" s="28" t="s">
        <v>17</v>
      </c>
      <c r="AV2" s="28" t="s">
        <v>17</v>
      </c>
      <c r="AW2" s="28" t="s">
        <v>17</v>
      </c>
      <c r="AX2" s="28" t="s">
        <v>17</v>
      </c>
      <c r="AY2" s="28" t="s">
        <v>17</v>
      </c>
      <c r="AZ2" s="28" t="s">
        <v>17</v>
      </c>
      <c r="BA2" s="28" t="s">
        <v>164</v>
      </c>
      <c r="BB2" s="28" t="s">
        <v>164</v>
      </c>
      <c r="BC2" s="28" t="s">
        <v>18</v>
      </c>
      <c r="BD2" s="28" t="s">
        <v>18</v>
      </c>
      <c r="BE2" s="28" t="s">
        <v>18</v>
      </c>
      <c r="BF2" s="28" t="s">
        <v>18</v>
      </c>
      <c r="BG2" s="28" t="s">
        <v>19</v>
      </c>
      <c r="BH2" s="28" t="s">
        <v>19</v>
      </c>
      <c r="BI2" s="28" t="s">
        <v>19</v>
      </c>
      <c r="BJ2" s="28" t="s">
        <v>19</v>
      </c>
      <c r="BK2" s="28" t="s">
        <v>19</v>
      </c>
      <c r="BL2" s="28" t="s">
        <v>19</v>
      </c>
      <c r="BM2" s="28" t="s">
        <v>19</v>
      </c>
      <c r="BN2" s="28" t="s">
        <v>19</v>
      </c>
      <c r="BO2" s="28" t="s">
        <v>19</v>
      </c>
      <c r="BP2" s="28" t="s">
        <v>19</v>
      </c>
      <c r="BQ2" s="28" t="s">
        <v>19</v>
      </c>
      <c r="BR2" s="28" t="s">
        <v>19</v>
      </c>
      <c r="BS2" s="28" t="s">
        <v>20</v>
      </c>
      <c r="BT2" s="28" t="s">
        <v>20</v>
      </c>
      <c r="BU2" s="28" t="s">
        <v>21</v>
      </c>
      <c r="BV2" s="28" t="s">
        <v>21</v>
      </c>
      <c r="BW2" s="28" t="s">
        <v>21</v>
      </c>
      <c r="BX2" s="28" t="s">
        <v>22</v>
      </c>
      <c r="BY2" s="28" t="s">
        <v>22</v>
      </c>
      <c r="BZ2" s="28" t="s">
        <v>22</v>
      </c>
      <c r="CA2" s="28" t="s">
        <v>22</v>
      </c>
      <c r="CB2" s="28" t="s">
        <v>22</v>
      </c>
      <c r="CC2" s="28" t="s">
        <v>23</v>
      </c>
      <c r="CD2" s="28" t="s">
        <v>23</v>
      </c>
      <c r="CE2" s="28" t="s">
        <v>23</v>
      </c>
      <c r="CF2" s="28" t="s">
        <v>24</v>
      </c>
      <c r="CG2" s="28" t="s">
        <v>24</v>
      </c>
      <c r="CH2" s="28" t="s">
        <v>24</v>
      </c>
      <c r="CI2" s="28" t="s">
        <v>24</v>
      </c>
      <c r="CJ2" s="28" t="s">
        <v>24</v>
      </c>
      <c r="CK2" s="28" t="s">
        <v>24</v>
      </c>
      <c r="CL2" s="28" t="s">
        <v>24</v>
      </c>
      <c r="CM2" s="28" t="s">
        <v>24</v>
      </c>
      <c r="CN2" s="28" t="s">
        <v>24</v>
      </c>
      <c r="CO2" s="28" t="s">
        <v>24</v>
      </c>
      <c r="CP2" s="28" t="s">
        <v>24</v>
      </c>
      <c r="CQ2" s="28" t="s">
        <v>25</v>
      </c>
      <c r="CR2" s="28" t="s">
        <v>25</v>
      </c>
      <c r="CS2" s="28" t="s">
        <v>26</v>
      </c>
      <c r="CT2" s="28" t="s">
        <v>27</v>
      </c>
      <c r="CU2" s="28" t="s">
        <v>27</v>
      </c>
      <c r="CV2" s="28" t="s">
        <v>28</v>
      </c>
      <c r="CW2" s="28" t="s">
        <v>3</v>
      </c>
      <c r="CX2" s="28" t="s">
        <v>4</v>
      </c>
      <c r="CY2" s="28" t="s">
        <v>4</v>
      </c>
      <c r="CZ2" s="28" t="s">
        <v>5</v>
      </c>
      <c r="DA2" s="28" t="s">
        <v>6</v>
      </c>
      <c r="DB2" s="28" t="s">
        <v>7</v>
      </c>
      <c r="DC2" s="28" t="s">
        <v>7</v>
      </c>
      <c r="DD2" s="28" t="s">
        <v>29</v>
      </c>
      <c r="DE2" s="28" t="s">
        <v>29</v>
      </c>
      <c r="DF2" s="28" t="s">
        <v>30</v>
      </c>
      <c r="DG2" s="28" t="s">
        <v>31</v>
      </c>
      <c r="DH2" s="28" t="s">
        <v>31</v>
      </c>
      <c r="DI2" s="28" t="s">
        <v>32</v>
      </c>
      <c r="DJ2" s="28" t="s">
        <v>32</v>
      </c>
      <c r="DK2" s="28" t="s">
        <v>33</v>
      </c>
      <c r="DL2" s="28" t="s">
        <v>34</v>
      </c>
      <c r="DM2" s="28" t="s">
        <v>9</v>
      </c>
      <c r="DN2" s="28" t="s">
        <v>10</v>
      </c>
      <c r="DO2" s="28" t="s">
        <v>10</v>
      </c>
      <c r="DP2" s="28" t="s">
        <v>11</v>
      </c>
      <c r="DQ2" s="28" t="s">
        <v>12</v>
      </c>
      <c r="DR2" s="28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</row>
    <row r="3" spans="1:135" ht="79.150000000000006" customHeight="1" x14ac:dyDescent="0.2">
      <c r="A3" s="28" t="s">
        <v>35</v>
      </c>
      <c r="B3" s="28"/>
      <c r="C3" s="28" t="s">
        <v>36</v>
      </c>
      <c r="D3" s="28" t="s">
        <v>37</v>
      </c>
      <c r="E3" s="28" t="s">
        <v>38</v>
      </c>
      <c r="F3" s="28" t="s">
        <v>39</v>
      </c>
      <c r="G3" s="28" t="s">
        <v>40</v>
      </c>
      <c r="H3" s="28" t="s">
        <v>41</v>
      </c>
      <c r="I3" s="28" t="s">
        <v>42</v>
      </c>
      <c r="J3" s="28" t="s">
        <v>43</v>
      </c>
      <c r="K3" s="28" t="s">
        <v>44</v>
      </c>
      <c r="L3" s="28" t="s">
        <v>167</v>
      </c>
      <c r="M3" s="28" t="s">
        <v>45</v>
      </c>
      <c r="N3" s="28" t="s">
        <v>46</v>
      </c>
      <c r="O3" s="28" t="s">
        <v>47</v>
      </c>
      <c r="P3" s="28" t="s">
        <v>48</v>
      </c>
      <c r="Q3" s="28" t="s">
        <v>49</v>
      </c>
      <c r="R3" s="28" t="s">
        <v>50</v>
      </c>
      <c r="S3" s="28" t="s">
        <v>51</v>
      </c>
      <c r="T3" s="28" t="s">
        <v>52</v>
      </c>
      <c r="U3" s="28" t="s">
        <v>53</v>
      </c>
      <c r="V3" s="28" t="s">
        <v>54</v>
      </c>
      <c r="W3" s="28" t="s">
        <v>55</v>
      </c>
      <c r="X3" s="28" t="s">
        <v>56</v>
      </c>
      <c r="Y3" s="28" t="s">
        <v>57</v>
      </c>
      <c r="Z3" s="28" t="s">
        <v>58</v>
      </c>
      <c r="AA3" s="28" t="s">
        <v>59</v>
      </c>
      <c r="AB3" s="28" t="s">
        <v>60</v>
      </c>
      <c r="AC3" s="28" t="s">
        <v>61</v>
      </c>
      <c r="AD3" s="28" t="s">
        <v>62</v>
      </c>
      <c r="AE3" s="28" t="s">
        <v>63</v>
      </c>
      <c r="AF3" s="28" t="s">
        <v>64</v>
      </c>
      <c r="AG3" s="28" t="s">
        <v>65</v>
      </c>
      <c r="AH3" s="28" t="s">
        <v>66</v>
      </c>
      <c r="AI3" s="28" t="s">
        <v>67</v>
      </c>
      <c r="AJ3" s="28" t="s">
        <v>68</v>
      </c>
      <c r="AK3" s="28" t="s">
        <v>168</v>
      </c>
      <c r="AL3" s="28" t="s">
        <v>69</v>
      </c>
      <c r="AM3" s="28" t="s">
        <v>70</v>
      </c>
      <c r="AN3" s="28" t="s">
        <v>71</v>
      </c>
      <c r="AO3" s="28" t="s">
        <v>72</v>
      </c>
      <c r="AP3" s="28" t="s">
        <v>73</v>
      </c>
      <c r="AQ3" s="28" t="s">
        <v>74</v>
      </c>
      <c r="AR3" s="28" t="s">
        <v>169</v>
      </c>
      <c r="AS3" s="28" t="s">
        <v>75</v>
      </c>
      <c r="AT3" s="28" t="s">
        <v>170</v>
      </c>
      <c r="AU3" s="28" t="s">
        <v>76</v>
      </c>
      <c r="AV3" s="28" t="s">
        <v>77</v>
      </c>
      <c r="AW3" s="28" t="s">
        <v>78</v>
      </c>
      <c r="AX3" s="28" t="s">
        <v>79</v>
      </c>
      <c r="AY3" s="28" t="s">
        <v>171</v>
      </c>
      <c r="AZ3" s="28" t="s">
        <v>80</v>
      </c>
      <c r="BA3" s="28" t="s">
        <v>165</v>
      </c>
      <c r="BB3" s="28" t="s">
        <v>166</v>
      </c>
      <c r="BC3" s="28" t="s">
        <v>172</v>
      </c>
      <c r="BD3" s="28" t="s">
        <v>173</v>
      </c>
      <c r="BE3" s="28" t="s">
        <v>174</v>
      </c>
      <c r="BF3" s="28" t="s">
        <v>175</v>
      </c>
      <c r="BG3" s="28" t="s">
        <v>176</v>
      </c>
      <c r="BH3" s="28" t="s">
        <v>81</v>
      </c>
      <c r="BI3" s="28" t="s">
        <v>82</v>
      </c>
      <c r="BJ3" s="28" t="s">
        <v>177</v>
      </c>
      <c r="BK3" s="28" t="s">
        <v>83</v>
      </c>
      <c r="BL3" s="28" t="s">
        <v>84</v>
      </c>
      <c r="BM3" s="28" t="s">
        <v>85</v>
      </c>
      <c r="BN3" s="28" t="s">
        <v>86</v>
      </c>
      <c r="BO3" s="28" t="s">
        <v>87</v>
      </c>
      <c r="BP3" s="28" t="s">
        <v>178</v>
      </c>
      <c r="BQ3" s="28" t="s">
        <v>179</v>
      </c>
      <c r="BR3" s="28" t="s">
        <v>180</v>
      </c>
      <c r="BS3" s="28" t="s">
        <v>88</v>
      </c>
      <c r="BT3" s="28" t="s">
        <v>89</v>
      </c>
      <c r="BU3" s="28" t="s">
        <v>181</v>
      </c>
      <c r="BV3" s="28" t="s">
        <v>182</v>
      </c>
      <c r="BW3" s="28" t="s">
        <v>90</v>
      </c>
      <c r="BX3" s="28" t="s">
        <v>91</v>
      </c>
      <c r="BY3" s="28" t="s">
        <v>92</v>
      </c>
      <c r="BZ3" s="28" t="s">
        <v>93</v>
      </c>
      <c r="CA3" s="28" t="s">
        <v>94</v>
      </c>
      <c r="CB3" s="28" t="s">
        <v>95</v>
      </c>
      <c r="CC3" s="28" t="s">
        <v>96</v>
      </c>
      <c r="CD3" s="28" t="s">
        <v>97</v>
      </c>
      <c r="CE3" s="28" t="s">
        <v>183</v>
      </c>
      <c r="CF3" s="28" t="s">
        <v>184</v>
      </c>
      <c r="CG3" s="28" t="s">
        <v>185</v>
      </c>
      <c r="CH3" s="28" t="s">
        <v>186</v>
      </c>
      <c r="CI3" s="28" t="s">
        <v>187</v>
      </c>
      <c r="CJ3" s="28" t="s">
        <v>188</v>
      </c>
      <c r="CK3" s="28" t="s">
        <v>189</v>
      </c>
      <c r="CL3" s="28" t="s">
        <v>190</v>
      </c>
      <c r="CM3" s="28" t="s">
        <v>191</v>
      </c>
      <c r="CN3" s="28" t="s">
        <v>192</v>
      </c>
      <c r="CO3" s="28" t="s">
        <v>193</v>
      </c>
      <c r="CP3" s="28" t="s">
        <v>194</v>
      </c>
      <c r="CQ3" s="28" t="s">
        <v>98</v>
      </c>
      <c r="CR3" s="28" t="s">
        <v>99</v>
      </c>
      <c r="CS3" s="28" t="s">
        <v>195</v>
      </c>
      <c r="CT3" s="28" t="s">
        <v>100</v>
      </c>
      <c r="CU3" s="28" t="s">
        <v>101</v>
      </c>
      <c r="CV3" s="28" t="s">
        <v>102</v>
      </c>
      <c r="CW3" s="28" t="s">
        <v>196</v>
      </c>
      <c r="CX3" s="28" t="s">
        <v>103</v>
      </c>
      <c r="CY3" s="28" t="s">
        <v>197</v>
      </c>
      <c r="CZ3" s="28" t="s">
        <v>104</v>
      </c>
      <c r="DA3" s="28" t="s">
        <v>105</v>
      </c>
      <c r="DB3" s="28" t="s">
        <v>106</v>
      </c>
      <c r="DC3" s="28" t="s">
        <v>198</v>
      </c>
      <c r="DD3" s="28" t="s">
        <v>107</v>
      </c>
      <c r="DE3" s="28" t="s">
        <v>108</v>
      </c>
      <c r="DF3" s="28" t="s">
        <v>109</v>
      </c>
      <c r="DG3" s="28" t="s">
        <v>110</v>
      </c>
      <c r="DH3" s="28" t="s">
        <v>111</v>
      </c>
      <c r="DI3" s="28" t="s">
        <v>112</v>
      </c>
      <c r="DJ3" s="28" t="s">
        <v>113</v>
      </c>
      <c r="DK3" s="28" t="s">
        <v>114</v>
      </c>
      <c r="DL3" s="28" t="s">
        <v>115</v>
      </c>
      <c r="DM3" s="28" t="s">
        <v>116</v>
      </c>
      <c r="DN3" s="28" t="s">
        <v>117</v>
      </c>
      <c r="DO3" s="28" t="s">
        <v>118</v>
      </c>
      <c r="DP3" s="28" t="s">
        <v>119</v>
      </c>
      <c r="DQ3" s="28" t="s">
        <v>120</v>
      </c>
      <c r="DR3" s="28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</row>
    <row r="4" spans="1:135" ht="39.75" customHeight="1" x14ac:dyDescent="0.2">
      <c r="A4" s="28" t="s">
        <v>121</v>
      </c>
      <c r="B4" s="28" t="s">
        <v>122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1" t="s">
        <v>123</v>
      </c>
      <c r="DT4" s="1" t="s">
        <v>124</v>
      </c>
      <c r="DU4" s="1" t="s">
        <v>125</v>
      </c>
      <c r="DV4" s="1" t="s">
        <v>126</v>
      </c>
      <c r="DW4" s="1" t="s">
        <v>127</v>
      </c>
      <c r="DX4" s="1" t="s">
        <v>128</v>
      </c>
      <c r="DY4" s="1" t="s">
        <v>129</v>
      </c>
      <c r="DZ4" s="1" t="s">
        <v>130</v>
      </c>
      <c r="EA4" s="1" t="s">
        <v>131</v>
      </c>
      <c r="EB4" s="1"/>
      <c r="EC4" s="1"/>
      <c r="ED4" s="1"/>
      <c r="EE4" s="1"/>
    </row>
    <row r="5" spans="1:135" x14ac:dyDescent="0.2">
      <c r="A5" s="36" t="s">
        <v>200</v>
      </c>
      <c r="B5" s="36" t="s">
        <v>132</v>
      </c>
      <c r="C5" s="36">
        <v>2</v>
      </c>
      <c r="D5" s="36">
        <v>2</v>
      </c>
      <c r="E5" s="36">
        <v>2</v>
      </c>
      <c r="F5" s="36">
        <v>2</v>
      </c>
      <c r="G5" s="36">
        <v>2</v>
      </c>
      <c r="H5" s="36">
        <v>2</v>
      </c>
      <c r="I5" s="36">
        <v>2</v>
      </c>
      <c r="J5" s="36">
        <v>2</v>
      </c>
      <c r="K5" s="36">
        <v>2</v>
      </c>
      <c r="L5" s="36">
        <v>2</v>
      </c>
      <c r="M5" s="36">
        <v>2</v>
      </c>
      <c r="N5" s="36">
        <v>2</v>
      </c>
      <c r="O5" s="36">
        <v>2</v>
      </c>
      <c r="P5" s="36">
        <v>2</v>
      </c>
      <c r="Q5" s="36">
        <v>2</v>
      </c>
      <c r="R5" s="36">
        <v>2</v>
      </c>
      <c r="S5" s="36">
        <v>2</v>
      </c>
      <c r="T5" s="36">
        <v>2</v>
      </c>
      <c r="U5" s="36">
        <v>2</v>
      </c>
      <c r="V5" s="36">
        <v>2</v>
      </c>
      <c r="W5" s="36">
        <v>2</v>
      </c>
      <c r="X5" s="36">
        <v>2</v>
      </c>
      <c r="Y5" s="36">
        <v>2</v>
      </c>
      <c r="Z5" s="36">
        <v>2</v>
      </c>
      <c r="AA5" s="36">
        <v>2</v>
      </c>
      <c r="AB5" s="36">
        <v>2</v>
      </c>
      <c r="AC5" s="36">
        <v>2</v>
      </c>
      <c r="AD5" s="36">
        <v>2</v>
      </c>
      <c r="AE5" s="36">
        <v>2</v>
      </c>
      <c r="AF5" s="36">
        <v>2</v>
      </c>
      <c r="AG5" s="36">
        <v>2</v>
      </c>
      <c r="AH5" s="36">
        <v>2</v>
      </c>
      <c r="AI5" s="36">
        <v>2</v>
      </c>
      <c r="AJ5" s="36">
        <v>2</v>
      </c>
      <c r="AK5" s="36">
        <v>2</v>
      </c>
      <c r="AL5" s="36">
        <v>2</v>
      </c>
      <c r="AM5" s="36">
        <v>2</v>
      </c>
      <c r="AN5" s="36">
        <v>2</v>
      </c>
      <c r="AO5" s="36">
        <v>2</v>
      </c>
      <c r="AP5" s="36">
        <v>2</v>
      </c>
      <c r="AQ5" s="36">
        <v>2</v>
      </c>
      <c r="AR5" s="36">
        <v>2</v>
      </c>
      <c r="AS5" s="36">
        <v>2</v>
      </c>
      <c r="AT5" s="36">
        <v>2</v>
      </c>
      <c r="AU5" s="36">
        <v>2</v>
      </c>
      <c r="AV5" s="36">
        <v>2</v>
      </c>
      <c r="AW5" s="36">
        <v>2</v>
      </c>
      <c r="AX5" s="36">
        <v>2</v>
      </c>
      <c r="AY5" s="36">
        <v>2</v>
      </c>
      <c r="AZ5" s="36">
        <v>2</v>
      </c>
      <c r="BA5" s="36">
        <v>2</v>
      </c>
      <c r="BB5" s="36">
        <v>2</v>
      </c>
      <c r="BC5" s="36">
        <v>2</v>
      </c>
      <c r="BD5" s="36">
        <v>2</v>
      </c>
      <c r="BE5" s="36">
        <v>2</v>
      </c>
      <c r="BF5" s="36">
        <v>2</v>
      </c>
      <c r="BG5" s="36">
        <v>2</v>
      </c>
      <c r="BH5" s="36">
        <v>2</v>
      </c>
      <c r="BI5" s="36">
        <v>2</v>
      </c>
      <c r="BJ5" s="36">
        <v>2</v>
      </c>
      <c r="BK5" s="36">
        <v>2</v>
      </c>
      <c r="BL5" s="36">
        <v>2</v>
      </c>
      <c r="BM5" s="36">
        <v>2</v>
      </c>
      <c r="BN5" s="36">
        <v>2</v>
      </c>
      <c r="BO5" s="36">
        <v>2</v>
      </c>
      <c r="BP5" s="36">
        <v>2</v>
      </c>
      <c r="BQ5" s="36">
        <v>2</v>
      </c>
      <c r="BR5" s="36">
        <v>2</v>
      </c>
      <c r="BS5" s="36">
        <v>2</v>
      </c>
      <c r="BT5" s="36">
        <v>2</v>
      </c>
      <c r="BU5" s="36">
        <v>2</v>
      </c>
      <c r="BV5" s="36">
        <v>2</v>
      </c>
      <c r="BW5" s="36">
        <v>2</v>
      </c>
      <c r="BX5" s="36">
        <v>2</v>
      </c>
      <c r="BY5" s="36">
        <v>2</v>
      </c>
      <c r="BZ5" s="36">
        <v>2</v>
      </c>
      <c r="CA5" s="36">
        <v>2</v>
      </c>
      <c r="CB5" s="36">
        <v>2</v>
      </c>
      <c r="CC5" s="36">
        <v>2</v>
      </c>
      <c r="CD5" s="36">
        <v>2</v>
      </c>
      <c r="CE5" s="36">
        <v>2</v>
      </c>
      <c r="CF5" s="36">
        <v>2</v>
      </c>
      <c r="CG5" s="36">
        <v>2</v>
      </c>
      <c r="CH5" s="36">
        <v>2</v>
      </c>
      <c r="CI5" s="36">
        <v>2</v>
      </c>
      <c r="CJ5" s="36">
        <v>2</v>
      </c>
      <c r="CK5" s="36">
        <v>2</v>
      </c>
      <c r="CL5" s="36">
        <v>2</v>
      </c>
      <c r="CM5" s="36">
        <v>2</v>
      </c>
      <c r="CN5" s="36">
        <v>2</v>
      </c>
      <c r="CO5" s="36">
        <v>2</v>
      </c>
      <c r="CP5" s="36">
        <v>2</v>
      </c>
      <c r="CQ5" s="36">
        <v>2</v>
      </c>
      <c r="CR5" s="36">
        <v>2</v>
      </c>
      <c r="CS5" s="36">
        <v>2</v>
      </c>
      <c r="CT5" s="36">
        <v>2</v>
      </c>
      <c r="CU5" s="36">
        <v>2</v>
      </c>
      <c r="CV5" s="36">
        <v>2</v>
      </c>
      <c r="CW5" s="36">
        <v>2</v>
      </c>
      <c r="CX5" s="36">
        <v>2</v>
      </c>
      <c r="CY5" s="36">
        <v>2</v>
      </c>
      <c r="CZ5" s="36">
        <v>2</v>
      </c>
      <c r="DA5" s="36">
        <v>2</v>
      </c>
      <c r="DB5" s="36">
        <v>2</v>
      </c>
      <c r="DC5" s="36">
        <v>2</v>
      </c>
      <c r="DD5" s="36">
        <v>2</v>
      </c>
      <c r="DE5" s="36">
        <v>2</v>
      </c>
      <c r="DF5" s="36">
        <v>2</v>
      </c>
      <c r="DG5" s="36">
        <v>2</v>
      </c>
      <c r="DH5" s="36">
        <v>2</v>
      </c>
      <c r="DI5" s="36">
        <v>2</v>
      </c>
      <c r="DJ5" s="36">
        <v>2</v>
      </c>
      <c r="DK5" s="36">
        <v>2</v>
      </c>
      <c r="DL5" s="36">
        <v>2</v>
      </c>
      <c r="DM5" s="36">
        <v>2</v>
      </c>
      <c r="DN5" s="36">
        <v>2</v>
      </c>
      <c r="DO5" s="36">
        <v>2</v>
      </c>
      <c r="DP5" s="36">
        <v>2</v>
      </c>
      <c r="DQ5" s="36">
        <v>2</v>
      </c>
      <c r="DS5">
        <f t="shared" ref="DS5:DS31" si="0">SUM(C5:DQ5)</f>
        <v>238</v>
      </c>
      <c r="DT5" s="2">
        <f t="shared" ref="DT5:DT31" si="1">SUM(C5:DQ5)*100/(119*2)/100</f>
        <v>1</v>
      </c>
      <c r="DU5">
        <f t="shared" ref="DU5:DU31" si="2">COUNTIFS(C5:DQ5, 2 )</f>
        <v>119</v>
      </c>
      <c r="DV5" s="2">
        <f t="shared" ref="DV5:DV31" si="3">COUNTIFS(C5:DQ5, 2 )*100/119/100</f>
        <v>1</v>
      </c>
      <c r="DW5">
        <f t="shared" ref="DW5:DW31" si="4">SUMIF(C5:DQ5, 1 )</f>
        <v>0</v>
      </c>
      <c r="DX5" s="2">
        <f t="shared" ref="DX5:DX31" si="5">SUMIF(C5:DQ5, 1 )*100/119/100</f>
        <v>0</v>
      </c>
      <c r="DY5">
        <f t="shared" ref="DY5:DY31" si="6">COUNTIFS(C5:DQ5, 0 )</f>
        <v>0</v>
      </c>
      <c r="DZ5" s="2">
        <f t="shared" ref="DZ5:DZ31" si="7">COUNTIFS(C5:DQ5, 0 )*100/119/100</f>
        <v>0</v>
      </c>
      <c r="EA5">
        <f t="shared" ref="EA5:EA31" si="8">COUNTIFS(C5:DQ5, 2 )+COUNTIFS(C5:DQ5, 1 )+COUNTIFS(C5:DQ5, 0 )</f>
        <v>119</v>
      </c>
    </row>
    <row r="6" spans="1:135" x14ac:dyDescent="0.2">
      <c r="A6" s="36" t="s">
        <v>201</v>
      </c>
      <c r="B6" s="36" t="s">
        <v>133</v>
      </c>
      <c r="C6" s="36">
        <v>2</v>
      </c>
      <c r="D6" s="36">
        <v>2</v>
      </c>
      <c r="E6" s="36">
        <v>2</v>
      </c>
      <c r="F6" s="36">
        <v>2</v>
      </c>
      <c r="G6" s="36">
        <v>2</v>
      </c>
      <c r="H6" s="36">
        <v>2</v>
      </c>
      <c r="I6" s="36">
        <v>2</v>
      </c>
      <c r="J6" s="36">
        <v>2</v>
      </c>
      <c r="K6" s="36">
        <v>2</v>
      </c>
      <c r="L6" s="36">
        <v>2</v>
      </c>
      <c r="M6" s="36">
        <v>2</v>
      </c>
      <c r="N6" s="36">
        <v>2</v>
      </c>
      <c r="O6" s="36">
        <v>2</v>
      </c>
      <c r="P6" s="36">
        <v>2</v>
      </c>
      <c r="Q6" s="36">
        <v>2</v>
      </c>
      <c r="R6" s="36">
        <v>2</v>
      </c>
      <c r="S6" s="36">
        <v>2</v>
      </c>
      <c r="T6" s="36">
        <v>2</v>
      </c>
      <c r="U6" s="36">
        <v>2</v>
      </c>
      <c r="V6" s="36">
        <v>2</v>
      </c>
      <c r="W6" s="36">
        <v>2</v>
      </c>
      <c r="X6" s="36">
        <v>2</v>
      </c>
      <c r="Y6" s="36">
        <v>2</v>
      </c>
      <c r="Z6" s="36">
        <v>2</v>
      </c>
      <c r="AA6" s="36">
        <v>2</v>
      </c>
      <c r="AB6" s="36">
        <v>2</v>
      </c>
      <c r="AC6" s="36">
        <v>2</v>
      </c>
      <c r="AD6" s="36">
        <v>2</v>
      </c>
      <c r="AE6" s="36">
        <v>2</v>
      </c>
      <c r="AF6" s="36">
        <v>2</v>
      </c>
      <c r="AG6" s="36">
        <v>2</v>
      </c>
      <c r="AH6" s="36">
        <v>2</v>
      </c>
      <c r="AI6" s="36">
        <v>2</v>
      </c>
      <c r="AJ6" s="36">
        <v>2</v>
      </c>
      <c r="AK6" s="36">
        <v>2</v>
      </c>
      <c r="AL6" s="36">
        <v>2</v>
      </c>
      <c r="AM6" s="36">
        <v>2</v>
      </c>
      <c r="AN6" s="36">
        <v>2</v>
      </c>
      <c r="AO6" s="36">
        <v>2</v>
      </c>
      <c r="AP6" s="36">
        <v>2</v>
      </c>
      <c r="AQ6" s="36">
        <v>2</v>
      </c>
      <c r="AR6" s="36">
        <v>2</v>
      </c>
      <c r="AS6" s="36">
        <v>2</v>
      </c>
      <c r="AT6" s="36">
        <v>2</v>
      </c>
      <c r="AU6" s="36">
        <v>2</v>
      </c>
      <c r="AV6" s="36">
        <v>2</v>
      </c>
      <c r="AW6" s="36">
        <v>2</v>
      </c>
      <c r="AX6" s="36">
        <v>2</v>
      </c>
      <c r="AY6" s="36">
        <v>2</v>
      </c>
      <c r="AZ6" s="36">
        <v>2</v>
      </c>
      <c r="BA6" s="36">
        <v>2</v>
      </c>
      <c r="BB6" s="36">
        <v>2</v>
      </c>
      <c r="BC6" s="36">
        <v>2</v>
      </c>
      <c r="BD6" s="36">
        <v>2</v>
      </c>
      <c r="BE6" s="36">
        <v>2</v>
      </c>
      <c r="BF6" s="36">
        <v>2</v>
      </c>
      <c r="BG6" s="36">
        <v>2</v>
      </c>
      <c r="BH6" s="36">
        <v>2</v>
      </c>
      <c r="BI6" s="36">
        <v>2</v>
      </c>
      <c r="BJ6" s="36">
        <v>2</v>
      </c>
      <c r="BK6" s="36">
        <v>2</v>
      </c>
      <c r="BL6" s="36">
        <v>2</v>
      </c>
      <c r="BM6" s="36">
        <v>2</v>
      </c>
      <c r="BN6" s="36">
        <v>2</v>
      </c>
      <c r="BO6" s="36">
        <v>2</v>
      </c>
      <c r="BP6" s="36">
        <v>2</v>
      </c>
      <c r="BQ6" s="36">
        <v>2</v>
      </c>
      <c r="BR6" s="36">
        <v>2</v>
      </c>
      <c r="BS6" s="36">
        <v>2</v>
      </c>
      <c r="BT6" s="36">
        <v>2</v>
      </c>
      <c r="BU6" s="36">
        <v>2</v>
      </c>
      <c r="BV6" s="36">
        <v>2</v>
      </c>
      <c r="BW6" s="36">
        <v>2</v>
      </c>
      <c r="BX6" s="36">
        <v>2</v>
      </c>
      <c r="BY6" s="36">
        <v>2</v>
      </c>
      <c r="BZ6" s="36">
        <v>2</v>
      </c>
      <c r="CA6" s="36">
        <v>2</v>
      </c>
      <c r="CB6" s="36">
        <v>2</v>
      </c>
      <c r="CC6" s="36">
        <v>2</v>
      </c>
      <c r="CD6" s="36">
        <v>2</v>
      </c>
      <c r="CE6" s="36">
        <v>2</v>
      </c>
      <c r="CF6" s="36">
        <v>2</v>
      </c>
      <c r="CG6" s="36">
        <v>2</v>
      </c>
      <c r="CH6" s="36">
        <v>2</v>
      </c>
      <c r="CI6" s="36">
        <v>2</v>
      </c>
      <c r="CJ6" s="36">
        <v>2</v>
      </c>
      <c r="CK6" s="36">
        <v>2</v>
      </c>
      <c r="CL6" s="36">
        <v>2</v>
      </c>
      <c r="CM6" s="36">
        <v>2</v>
      </c>
      <c r="CN6" s="36">
        <v>2</v>
      </c>
      <c r="CO6" s="36">
        <v>2</v>
      </c>
      <c r="CP6" s="36">
        <v>2</v>
      </c>
      <c r="CQ6" s="36">
        <v>2</v>
      </c>
      <c r="CR6" s="36">
        <v>2</v>
      </c>
      <c r="CS6" s="36">
        <v>2</v>
      </c>
      <c r="CT6" s="36">
        <v>2</v>
      </c>
      <c r="CU6" s="36">
        <v>2</v>
      </c>
      <c r="CV6" s="36">
        <v>2</v>
      </c>
      <c r="CW6" s="36">
        <v>2</v>
      </c>
      <c r="CX6" s="36">
        <v>2</v>
      </c>
      <c r="CY6" s="36">
        <v>2</v>
      </c>
      <c r="CZ6" s="36">
        <v>2</v>
      </c>
      <c r="DA6" s="36">
        <v>2</v>
      </c>
      <c r="DB6" s="36">
        <v>2</v>
      </c>
      <c r="DC6" s="36">
        <v>2</v>
      </c>
      <c r="DD6" s="36">
        <v>2</v>
      </c>
      <c r="DE6" s="36">
        <v>2</v>
      </c>
      <c r="DF6" s="36">
        <v>2</v>
      </c>
      <c r="DG6" s="36">
        <v>2</v>
      </c>
      <c r="DH6" s="36">
        <v>2</v>
      </c>
      <c r="DI6" s="36">
        <v>2</v>
      </c>
      <c r="DJ6" s="36">
        <v>2</v>
      </c>
      <c r="DK6" s="36">
        <v>2</v>
      </c>
      <c r="DL6" s="36">
        <v>2</v>
      </c>
      <c r="DM6" s="36">
        <v>2</v>
      </c>
      <c r="DN6" s="36">
        <v>2</v>
      </c>
      <c r="DO6" s="36">
        <v>2</v>
      </c>
      <c r="DP6" s="36">
        <v>2</v>
      </c>
      <c r="DQ6" s="36">
        <v>2</v>
      </c>
      <c r="DS6">
        <f t="shared" si="0"/>
        <v>238</v>
      </c>
      <c r="DT6" s="2">
        <f t="shared" si="1"/>
        <v>1</v>
      </c>
      <c r="DU6">
        <f t="shared" si="2"/>
        <v>119</v>
      </c>
      <c r="DV6" s="2">
        <f t="shared" si="3"/>
        <v>1</v>
      </c>
      <c r="DW6">
        <f t="shared" si="4"/>
        <v>0</v>
      </c>
      <c r="DX6" s="2">
        <f t="shared" si="5"/>
        <v>0</v>
      </c>
      <c r="DY6">
        <f t="shared" si="6"/>
        <v>0</v>
      </c>
      <c r="DZ6" s="2">
        <f t="shared" si="7"/>
        <v>0</v>
      </c>
      <c r="EA6">
        <f t="shared" si="8"/>
        <v>119</v>
      </c>
    </row>
    <row r="7" spans="1:135" x14ac:dyDescent="0.2">
      <c r="A7" s="36" t="s">
        <v>202</v>
      </c>
      <c r="B7" s="36" t="s">
        <v>134</v>
      </c>
      <c r="C7" s="36">
        <v>2</v>
      </c>
      <c r="D7" s="36">
        <v>2</v>
      </c>
      <c r="E7" s="36">
        <v>2</v>
      </c>
      <c r="F7" s="36">
        <v>2</v>
      </c>
      <c r="G7" s="36">
        <v>2</v>
      </c>
      <c r="H7" s="36">
        <v>2</v>
      </c>
      <c r="I7" s="36">
        <v>2</v>
      </c>
      <c r="J7" s="36">
        <v>2</v>
      </c>
      <c r="K7" s="36">
        <v>2</v>
      </c>
      <c r="L7" s="36">
        <v>2</v>
      </c>
      <c r="M7" s="36">
        <v>2</v>
      </c>
      <c r="N7" s="36">
        <v>2</v>
      </c>
      <c r="O7" s="36">
        <v>2</v>
      </c>
      <c r="P7" s="36">
        <v>2</v>
      </c>
      <c r="Q7" s="36">
        <v>2</v>
      </c>
      <c r="R7" s="36">
        <v>2</v>
      </c>
      <c r="S7" s="36">
        <v>2</v>
      </c>
      <c r="T7" s="36">
        <v>2</v>
      </c>
      <c r="U7" s="36">
        <v>2</v>
      </c>
      <c r="V7" s="36">
        <v>1</v>
      </c>
      <c r="W7" s="36">
        <v>2</v>
      </c>
      <c r="X7" s="36">
        <v>2</v>
      </c>
      <c r="Y7" s="36">
        <v>2</v>
      </c>
      <c r="Z7" s="36">
        <v>2</v>
      </c>
      <c r="AA7" s="36">
        <v>2</v>
      </c>
      <c r="AB7" s="36">
        <v>2</v>
      </c>
      <c r="AC7" s="36">
        <v>2</v>
      </c>
      <c r="AD7" s="36">
        <v>2</v>
      </c>
      <c r="AE7" s="36">
        <v>2</v>
      </c>
      <c r="AF7" s="36">
        <v>2</v>
      </c>
      <c r="AG7" s="36">
        <v>2</v>
      </c>
      <c r="AH7" s="36">
        <v>2</v>
      </c>
      <c r="AI7" s="36">
        <v>2</v>
      </c>
      <c r="AJ7" s="36">
        <v>2</v>
      </c>
      <c r="AK7" s="36">
        <v>2</v>
      </c>
      <c r="AL7" s="36">
        <v>2</v>
      </c>
      <c r="AM7" s="36">
        <v>2</v>
      </c>
      <c r="AN7" s="36">
        <v>1</v>
      </c>
      <c r="AO7" s="36">
        <v>2</v>
      </c>
      <c r="AP7" s="36">
        <v>2</v>
      </c>
      <c r="AQ7" s="36">
        <v>2</v>
      </c>
      <c r="AR7" s="36">
        <v>2</v>
      </c>
      <c r="AS7" s="36">
        <v>2</v>
      </c>
      <c r="AT7" s="36">
        <v>2</v>
      </c>
      <c r="AU7" s="36">
        <v>2</v>
      </c>
      <c r="AV7" s="36">
        <v>2</v>
      </c>
      <c r="AW7" s="36">
        <v>2</v>
      </c>
      <c r="AX7" s="36">
        <v>2</v>
      </c>
      <c r="AY7" s="36">
        <v>2</v>
      </c>
      <c r="AZ7" s="36">
        <v>2</v>
      </c>
      <c r="BA7" s="36">
        <v>2</v>
      </c>
      <c r="BB7" s="36">
        <v>2</v>
      </c>
      <c r="BC7" s="36">
        <v>2</v>
      </c>
      <c r="BD7" s="36">
        <v>2</v>
      </c>
      <c r="BE7" s="36">
        <v>2</v>
      </c>
      <c r="BF7" s="36">
        <v>2</v>
      </c>
      <c r="BG7" s="36">
        <v>0</v>
      </c>
      <c r="BH7" s="36">
        <v>2</v>
      </c>
      <c r="BI7" s="36">
        <v>2</v>
      </c>
      <c r="BJ7" s="36">
        <v>2</v>
      </c>
      <c r="BK7" s="36">
        <v>2</v>
      </c>
      <c r="BL7" s="36">
        <v>2</v>
      </c>
      <c r="BM7" s="36">
        <v>2</v>
      </c>
      <c r="BN7" s="36">
        <v>2</v>
      </c>
      <c r="BO7" s="36">
        <v>2</v>
      </c>
      <c r="BP7" s="36">
        <v>2</v>
      </c>
      <c r="BQ7" s="36">
        <v>2</v>
      </c>
      <c r="BR7" s="36">
        <v>2</v>
      </c>
      <c r="BS7" s="36">
        <v>2</v>
      </c>
      <c r="BT7" s="36">
        <v>2</v>
      </c>
      <c r="BU7" s="36">
        <v>2</v>
      </c>
      <c r="BV7" s="36">
        <v>2</v>
      </c>
      <c r="BW7" s="36">
        <v>2</v>
      </c>
      <c r="BX7" s="36">
        <v>1</v>
      </c>
      <c r="BY7" s="36">
        <v>2</v>
      </c>
      <c r="BZ7" s="36">
        <v>1</v>
      </c>
      <c r="CA7" s="36">
        <v>1</v>
      </c>
      <c r="CB7" s="36">
        <v>2</v>
      </c>
      <c r="CC7" s="36">
        <v>2</v>
      </c>
      <c r="CD7" s="36">
        <v>2</v>
      </c>
      <c r="CE7" s="36">
        <v>2</v>
      </c>
      <c r="CF7" s="36">
        <v>2</v>
      </c>
      <c r="CG7" s="36">
        <v>2</v>
      </c>
      <c r="CH7" s="36">
        <v>2</v>
      </c>
      <c r="CI7" s="36">
        <v>2</v>
      </c>
      <c r="CJ7" s="36">
        <v>2</v>
      </c>
      <c r="CK7" s="36">
        <v>2</v>
      </c>
      <c r="CL7" s="36">
        <v>2</v>
      </c>
      <c r="CM7" s="36">
        <v>2</v>
      </c>
      <c r="CN7" s="36">
        <v>2</v>
      </c>
      <c r="CO7" s="36">
        <v>2</v>
      </c>
      <c r="CP7" s="36">
        <v>2</v>
      </c>
      <c r="CQ7" s="36">
        <v>2</v>
      </c>
      <c r="CR7" s="36">
        <v>2</v>
      </c>
      <c r="CS7" s="36">
        <v>2</v>
      </c>
      <c r="CT7" s="36">
        <v>2</v>
      </c>
      <c r="CU7" s="36">
        <v>2</v>
      </c>
      <c r="CV7" s="36">
        <v>2</v>
      </c>
      <c r="CW7" s="36">
        <v>2</v>
      </c>
      <c r="CX7" s="36">
        <v>2</v>
      </c>
      <c r="CY7" s="36">
        <v>2</v>
      </c>
      <c r="CZ7" s="36">
        <v>2</v>
      </c>
      <c r="DA7" s="36">
        <v>1</v>
      </c>
      <c r="DB7" s="36">
        <v>2</v>
      </c>
      <c r="DC7" s="36">
        <v>2</v>
      </c>
      <c r="DD7" s="36">
        <v>2</v>
      </c>
      <c r="DE7" s="36">
        <v>0</v>
      </c>
      <c r="DF7" s="36">
        <v>2</v>
      </c>
      <c r="DG7" s="36">
        <v>2</v>
      </c>
      <c r="DH7" s="36">
        <v>2</v>
      </c>
      <c r="DI7" s="36">
        <v>2</v>
      </c>
      <c r="DJ7" s="36">
        <v>2</v>
      </c>
      <c r="DK7" s="36">
        <v>2</v>
      </c>
      <c r="DL7" s="36">
        <v>2</v>
      </c>
      <c r="DM7" s="36">
        <v>2</v>
      </c>
      <c r="DN7" s="36">
        <v>1</v>
      </c>
      <c r="DO7" s="36">
        <v>1</v>
      </c>
      <c r="DP7" s="36">
        <v>2</v>
      </c>
      <c r="DQ7" s="36">
        <v>2</v>
      </c>
      <c r="DS7">
        <f t="shared" si="0"/>
        <v>226</v>
      </c>
      <c r="DT7" s="2">
        <f t="shared" si="1"/>
        <v>0.94957983193277318</v>
      </c>
      <c r="DU7">
        <f t="shared" si="2"/>
        <v>109</v>
      </c>
      <c r="DV7" s="2">
        <f t="shared" si="3"/>
        <v>0.91596638655462181</v>
      </c>
      <c r="DW7">
        <f t="shared" si="4"/>
        <v>8</v>
      </c>
      <c r="DX7" s="2">
        <f t="shared" si="5"/>
        <v>6.7226890756302518E-2</v>
      </c>
      <c r="DY7">
        <f t="shared" si="6"/>
        <v>2</v>
      </c>
      <c r="DZ7" s="2">
        <f t="shared" si="7"/>
        <v>1.680672268907563E-2</v>
      </c>
      <c r="EA7">
        <f t="shared" si="8"/>
        <v>119</v>
      </c>
    </row>
    <row r="8" spans="1:135" x14ac:dyDescent="0.2">
      <c r="A8" s="36" t="s">
        <v>202</v>
      </c>
      <c r="B8" s="36" t="s">
        <v>135</v>
      </c>
      <c r="C8" s="36">
        <v>2</v>
      </c>
      <c r="D8" s="36">
        <v>2</v>
      </c>
      <c r="E8" s="36">
        <v>1</v>
      </c>
      <c r="F8" s="36">
        <v>2</v>
      </c>
      <c r="G8" s="36">
        <v>2</v>
      </c>
      <c r="H8" s="36">
        <v>2</v>
      </c>
      <c r="I8" s="36">
        <v>2</v>
      </c>
      <c r="J8" s="36">
        <v>2</v>
      </c>
      <c r="K8" s="36">
        <v>2</v>
      </c>
      <c r="L8" s="36">
        <v>2</v>
      </c>
      <c r="M8" s="36">
        <v>2</v>
      </c>
      <c r="N8" s="36">
        <v>2</v>
      </c>
      <c r="O8" s="36">
        <v>2</v>
      </c>
      <c r="P8" s="36">
        <v>2</v>
      </c>
      <c r="Q8" s="36">
        <v>2</v>
      </c>
      <c r="R8" s="36">
        <v>2</v>
      </c>
      <c r="S8" s="36">
        <v>2</v>
      </c>
      <c r="T8" s="36">
        <v>2</v>
      </c>
      <c r="U8" s="36">
        <v>2</v>
      </c>
      <c r="V8" s="36">
        <v>1</v>
      </c>
      <c r="W8" s="36">
        <v>2</v>
      </c>
      <c r="X8" s="36">
        <v>2</v>
      </c>
      <c r="Y8" s="36">
        <v>2</v>
      </c>
      <c r="Z8" s="36">
        <v>2</v>
      </c>
      <c r="AA8" s="36">
        <v>2</v>
      </c>
      <c r="AB8" s="36">
        <v>2</v>
      </c>
      <c r="AC8" s="36">
        <v>2</v>
      </c>
      <c r="AD8" s="36">
        <v>2</v>
      </c>
      <c r="AE8" s="36">
        <v>2</v>
      </c>
      <c r="AF8" s="36">
        <v>2</v>
      </c>
      <c r="AG8" s="36">
        <v>2</v>
      </c>
      <c r="AH8" s="36">
        <v>2</v>
      </c>
      <c r="AI8" s="36">
        <v>2</v>
      </c>
      <c r="AJ8" s="36">
        <v>2</v>
      </c>
      <c r="AK8" s="36">
        <v>2</v>
      </c>
      <c r="AL8" s="36">
        <v>2</v>
      </c>
      <c r="AM8" s="36">
        <v>2</v>
      </c>
      <c r="AN8" s="36">
        <v>2</v>
      </c>
      <c r="AO8" s="36">
        <v>2</v>
      </c>
      <c r="AP8" s="36">
        <v>2</v>
      </c>
      <c r="AQ8" s="36">
        <v>2</v>
      </c>
      <c r="AR8" s="36">
        <v>2</v>
      </c>
      <c r="AS8" s="36">
        <v>2</v>
      </c>
      <c r="AT8" s="36">
        <v>2</v>
      </c>
      <c r="AU8" s="36">
        <v>2</v>
      </c>
      <c r="AV8" s="36">
        <v>1</v>
      </c>
      <c r="AW8" s="36">
        <v>2</v>
      </c>
      <c r="AX8" s="36">
        <v>2</v>
      </c>
      <c r="AY8" s="36">
        <v>2</v>
      </c>
      <c r="AZ8" s="36">
        <v>2</v>
      </c>
      <c r="BA8" s="36">
        <v>2</v>
      </c>
      <c r="BB8" s="36">
        <v>2</v>
      </c>
      <c r="BC8" s="36">
        <v>2</v>
      </c>
      <c r="BD8" s="36">
        <v>2</v>
      </c>
      <c r="BE8" s="36">
        <v>2</v>
      </c>
      <c r="BF8" s="36">
        <v>2</v>
      </c>
      <c r="BG8" s="36">
        <v>2</v>
      </c>
      <c r="BH8" s="36">
        <v>2</v>
      </c>
      <c r="BI8" s="36">
        <v>2</v>
      </c>
      <c r="BJ8" s="36">
        <v>2</v>
      </c>
      <c r="BK8" s="36">
        <v>2</v>
      </c>
      <c r="BL8" s="36">
        <v>2</v>
      </c>
      <c r="BM8" s="36">
        <v>2</v>
      </c>
      <c r="BN8" s="36">
        <v>2</v>
      </c>
      <c r="BO8" s="36">
        <v>2</v>
      </c>
      <c r="BP8" s="36">
        <v>2</v>
      </c>
      <c r="BQ8" s="36">
        <v>2</v>
      </c>
      <c r="BR8" s="36">
        <v>2</v>
      </c>
      <c r="BS8" s="36">
        <v>2</v>
      </c>
      <c r="BT8" s="36">
        <v>2</v>
      </c>
      <c r="BU8" s="36">
        <v>2</v>
      </c>
      <c r="BV8" s="36">
        <v>2</v>
      </c>
      <c r="BW8" s="36">
        <v>2</v>
      </c>
      <c r="BX8" s="36">
        <v>2</v>
      </c>
      <c r="BY8" s="36">
        <v>2</v>
      </c>
      <c r="BZ8" s="36">
        <v>2</v>
      </c>
      <c r="CA8" s="36">
        <v>2</v>
      </c>
      <c r="CB8" s="36">
        <v>2</v>
      </c>
      <c r="CC8" s="36">
        <v>2</v>
      </c>
      <c r="CD8" s="36">
        <v>2</v>
      </c>
      <c r="CE8" s="36">
        <v>2</v>
      </c>
      <c r="CF8" s="36">
        <v>2</v>
      </c>
      <c r="CG8" s="36">
        <v>2</v>
      </c>
      <c r="CH8" s="36">
        <v>2</v>
      </c>
      <c r="CI8" s="36">
        <v>2</v>
      </c>
      <c r="CJ8" s="36">
        <v>2</v>
      </c>
      <c r="CK8" s="36">
        <v>2</v>
      </c>
      <c r="CL8" s="36">
        <v>2</v>
      </c>
      <c r="CM8" s="36">
        <v>2</v>
      </c>
      <c r="CN8" s="36">
        <v>2</v>
      </c>
      <c r="CO8" s="36">
        <v>2</v>
      </c>
      <c r="CP8" s="36">
        <v>2</v>
      </c>
      <c r="CQ8" s="36">
        <v>2</v>
      </c>
      <c r="CR8" s="36">
        <v>2</v>
      </c>
      <c r="CS8" s="36">
        <v>2</v>
      </c>
      <c r="CT8" s="36">
        <v>0</v>
      </c>
      <c r="CU8" s="36">
        <v>0</v>
      </c>
      <c r="CV8" s="36">
        <v>2</v>
      </c>
      <c r="CW8" s="36">
        <v>2</v>
      </c>
      <c r="CX8" s="36">
        <v>2</v>
      </c>
      <c r="CY8" s="36">
        <v>2</v>
      </c>
      <c r="CZ8" s="36">
        <v>2</v>
      </c>
      <c r="DA8" s="36">
        <v>2</v>
      </c>
      <c r="DB8" s="36">
        <v>2</v>
      </c>
      <c r="DC8" s="36">
        <v>2</v>
      </c>
      <c r="DD8" s="36">
        <v>2</v>
      </c>
      <c r="DE8" s="36">
        <v>0</v>
      </c>
      <c r="DF8" s="36">
        <v>2</v>
      </c>
      <c r="DG8" s="36">
        <v>2</v>
      </c>
      <c r="DH8" s="36">
        <v>1</v>
      </c>
      <c r="DI8" s="36">
        <v>2</v>
      </c>
      <c r="DJ8" s="36">
        <v>2</v>
      </c>
      <c r="DK8" s="36">
        <v>2</v>
      </c>
      <c r="DL8" s="36">
        <v>2</v>
      </c>
      <c r="DM8" s="36">
        <v>1</v>
      </c>
      <c r="DN8" s="36">
        <v>1</v>
      </c>
      <c r="DO8" s="36">
        <v>1</v>
      </c>
      <c r="DP8" s="36">
        <v>2</v>
      </c>
      <c r="DQ8" s="36">
        <v>2</v>
      </c>
      <c r="DS8">
        <f t="shared" si="0"/>
        <v>225</v>
      </c>
      <c r="DT8" s="2">
        <f t="shared" si="1"/>
        <v>0.94537815126050417</v>
      </c>
      <c r="DU8">
        <f t="shared" si="2"/>
        <v>109</v>
      </c>
      <c r="DV8" s="2">
        <f t="shared" si="3"/>
        <v>0.91596638655462181</v>
      </c>
      <c r="DW8">
        <f t="shared" si="4"/>
        <v>7</v>
      </c>
      <c r="DX8" s="2">
        <f t="shared" si="5"/>
        <v>5.8823529411764712E-2</v>
      </c>
      <c r="DY8">
        <f t="shared" si="6"/>
        <v>3</v>
      </c>
      <c r="DZ8" s="2">
        <f t="shared" si="7"/>
        <v>2.5210084033613446E-2</v>
      </c>
      <c r="EA8">
        <f t="shared" si="8"/>
        <v>119</v>
      </c>
    </row>
    <row r="9" spans="1:135" x14ac:dyDescent="0.2">
      <c r="A9" s="36" t="s">
        <v>202</v>
      </c>
      <c r="B9" s="36" t="s">
        <v>136</v>
      </c>
      <c r="C9" s="36">
        <v>2</v>
      </c>
      <c r="D9" s="36">
        <v>2</v>
      </c>
      <c r="E9" s="36">
        <v>2</v>
      </c>
      <c r="F9" s="36">
        <v>2</v>
      </c>
      <c r="G9" s="36">
        <v>2</v>
      </c>
      <c r="H9" s="36">
        <v>2</v>
      </c>
      <c r="I9" s="36">
        <v>2</v>
      </c>
      <c r="J9" s="36">
        <v>2</v>
      </c>
      <c r="K9" s="36">
        <v>2</v>
      </c>
      <c r="L9" s="36">
        <v>2</v>
      </c>
      <c r="M9" s="36">
        <v>2</v>
      </c>
      <c r="N9" s="36">
        <v>2</v>
      </c>
      <c r="O9" s="36">
        <v>2</v>
      </c>
      <c r="P9" s="36">
        <v>2</v>
      </c>
      <c r="Q9" s="36">
        <v>2</v>
      </c>
      <c r="R9" s="36">
        <v>2</v>
      </c>
      <c r="S9" s="36">
        <v>2</v>
      </c>
      <c r="T9" s="36">
        <v>2</v>
      </c>
      <c r="U9" s="36">
        <v>2</v>
      </c>
      <c r="V9" s="36">
        <v>2</v>
      </c>
      <c r="W9" s="36">
        <v>2</v>
      </c>
      <c r="X9" s="36">
        <v>2</v>
      </c>
      <c r="Y9" s="36">
        <v>2</v>
      </c>
      <c r="Z9" s="36">
        <v>2</v>
      </c>
      <c r="AA9" s="36">
        <v>2</v>
      </c>
      <c r="AB9" s="36">
        <v>2</v>
      </c>
      <c r="AC9" s="36">
        <v>2</v>
      </c>
      <c r="AD9" s="36">
        <v>2</v>
      </c>
      <c r="AE9" s="36">
        <v>1</v>
      </c>
      <c r="AF9" s="36">
        <v>2</v>
      </c>
      <c r="AG9" s="36">
        <v>2</v>
      </c>
      <c r="AH9" s="36">
        <v>2</v>
      </c>
      <c r="AI9" s="36">
        <v>2</v>
      </c>
      <c r="AJ9" s="36">
        <v>2</v>
      </c>
      <c r="AK9" s="36">
        <v>2</v>
      </c>
      <c r="AL9" s="36">
        <v>2</v>
      </c>
      <c r="AM9" s="36">
        <v>2</v>
      </c>
      <c r="AN9" s="36">
        <v>2</v>
      </c>
      <c r="AO9" s="36">
        <v>1</v>
      </c>
      <c r="AP9" s="36">
        <v>1</v>
      </c>
      <c r="AQ9" s="36">
        <v>2</v>
      </c>
      <c r="AR9" s="36">
        <v>2</v>
      </c>
      <c r="AS9" s="36">
        <v>2</v>
      </c>
      <c r="AT9" s="36">
        <v>2</v>
      </c>
      <c r="AU9" s="36">
        <v>2</v>
      </c>
      <c r="AV9" s="36">
        <v>2</v>
      </c>
      <c r="AW9" s="36">
        <v>1</v>
      </c>
      <c r="AX9" s="36">
        <v>2</v>
      </c>
      <c r="AY9" s="36">
        <v>2</v>
      </c>
      <c r="AZ9" s="36">
        <v>2</v>
      </c>
      <c r="BA9" s="36">
        <v>2</v>
      </c>
      <c r="BB9" s="36">
        <v>2</v>
      </c>
      <c r="BC9" s="36">
        <v>2</v>
      </c>
      <c r="BD9" s="36">
        <v>2</v>
      </c>
      <c r="BE9" s="36">
        <v>2</v>
      </c>
      <c r="BF9" s="36">
        <v>2</v>
      </c>
      <c r="BG9" s="36">
        <v>2</v>
      </c>
      <c r="BH9" s="36">
        <v>2</v>
      </c>
      <c r="BI9" s="36">
        <v>2</v>
      </c>
      <c r="BJ9" s="36">
        <v>2</v>
      </c>
      <c r="BK9" s="36">
        <v>2</v>
      </c>
      <c r="BL9" s="36">
        <v>2</v>
      </c>
      <c r="BM9" s="36">
        <v>2</v>
      </c>
      <c r="BN9" s="36">
        <v>2</v>
      </c>
      <c r="BO9" s="36">
        <v>2</v>
      </c>
      <c r="BP9" s="36">
        <v>2</v>
      </c>
      <c r="BQ9" s="36">
        <v>2</v>
      </c>
      <c r="BR9" s="36">
        <v>2</v>
      </c>
      <c r="BS9" s="36">
        <v>2</v>
      </c>
      <c r="BT9" s="36">
        <v>2</v>
      </c>
      <c r="BU9" s="36">
        <v>2</v>
      </c>
      <c r="BV9" s="36">
        <v>2</v>
      </c>
      <c r="BW9" s="36">
        <v>2</v>
      </c>
      <c r="BX9" s="36">
        <v>2</v>
      </c>
      <c r="BY9" s="36">
        <v>2</v>
      </c>
      <c r="BZ9" s="36">
        <v>2</v>
      </c>
      <c r="CA9" s="36">
        <v>2</v>
      </c>
      <c r="CB9" s="36">
        <v>2</v>
      </c>
      <c r="CC9" s="36">
        <v>2</v>
      </c>
      <c r="CD9" s="36">
        <v>2</v>
      </c>
      <c r="CE9" s="36">
        <v>2</v>
      </c>
      <c r="CF9" s="36">
        <v>2</v>
      </c>
      <c r="CG9" s="36">
        <v>2</v>
      </c>
      <c r="CH9" s="36">
        <v>2</v>
      </c>
      <c r="CI9" s="36">
        <v>2</v>
      </c>
      <c r="CJ9" s="36">
        <v>2</v>
      </c>
      <c r="CK9" s="36">
        <v>2</v>
      </c>
      <c r="CL9" s="36">
        <v>2</v>
      </c>
      <c r="CM9" s="36">
        <v>2</v>
      </c>
      <c r="CN9" s="36">
        <v>2</v>
      </c>
      <c r="CO9" s="36">
        <v>2</v>
      </c>
      <c r="CP9" s="36">
        <v>2</v>
      </c>
      <c r="CQ9" s="36">
        <v>2</v>
      </c>
      <c r="CR9" s="36">
        <v>2</v>
      </c>
      <c r="CS9" s="36">
        <v>2</v>
      </c>
      <c r="CT9" s="36">
        <v>1</v>
      </c>
      <c r="CU9" s="36">
        <v>1</v>
      </c>
      <c r="CV9" s="36">
        <v>2</v>
      </c>
      <c r="CW9" s="36">
        <v>2</v>
      </c>
      <c r="CX9" s="36">
        <v>2</v>
      </c>
      <c r="CY9" s="36">
        <v>2</v>
      </c>
      <c r="CZ9" s="36">
        <v>2</v>
      </c>
      <c r="DA9" s="36">
        <v>1</v>
      </c>
      <c r="DB9" s="36">
        <v>2</v>
      </c>
      <c r="DC9" s="36">
        <v>2</v>
      </c>
      <c r="DD9" s="36">
        <v>2</v>
      </c>
      <c r="DE9" s="36">
        <v>1</v>
      </c>
      <c r="DF9" s="36">
        <v>1</v>
      </c>
      <c r="DG9" s="36">
        <v>2</v>
      </c>
      <c r="DH9" s="36">
        <v>2</v>
      </c>
      <c r="DI9" s="36">
        <v>2</v>
      </c>
      <c r="DJ9" s="36">
        <v>2</v>
      </c>
      <c r="DK9" s="36">
        <v>2</v>
      </c>
      <c r="DL9" s="36">
        <v>2</v>
      </c>
      <c r="DM9" s="36">
        <v>2</v>
      </c>
      <c r="DN9" s="36">
        <v>2</v>
      </c>
      <c r="DO9" s="36">
        <v>2</v>
      </c>
      <c r="DP9" s="36">
        <v>2</v>
      </c>
      <c r="DQ9" s="36">
        <v>2</v>
      </c>
      <c r="DS9">
        <f t="shared" si="0"/>
        <v>229</v>
      </c>
      <c r="DT9" s="2">
        <f t="shared" si="1"/>
        <v>0.96218487394957986</v>
      </c>
      <c r="DU9">
        <f t="shared" si="2"/>
        <v>110</v>
      </c>
      <c r="DV9" s="2">
        <f t="shared" si="3"/>
        <v>0.9243697478991596</v>
      </c>
      <c r="DW9">
        <f t="shared" si="4"/>
        <v>9</v>
      </c>
      <c r="DX9" s="2">
        <f t="shared" si="5"/>
        <v>7.5630252100840331E-2</v>
      </c>
      <c r="DY9">
        <f t="shared" si="6"/>
        <v>0</v>
      </c>
      <c r="DZ9" s="2">
        <f t="shared" si="7"/>
        <v>0</v>
      </c>
      <c r="EA9">
        <f t="shared" si="8"/>
        <v>119</v>
      </c>
    </row>
    <row r="10" spans="1:135" x14ac:dyDescent="0.2">
      <c r="A10" s="36" t="s">
        <v>202</v>
      </c>
      <c r="B10" s="36" t="s">
        <v>137</v>
      </c>
      <c r="C10" s="36">
        <v>2</v>
      </c>
      <c r="D10" s="36">
        <v>2</v>
      </c>
      <c r="E10" s="36">
        <v>2</v>
      </c>
      <c r="F10" s="36">
        <v>2</v>
      </c>
      <c r="G10" s="36">
        <v>2</v>
      </c>
      <c r="H10" s="36">
        <v>0</v>
      </c>
      <c r="I10" s="36">
        <v>2</v>
      </c>
      <c r="J10" s="36">
        <v>2</v>
      </c>
      <c r="K10" s="36">
        <v>2</v>
      </c>
      <c r="L10" s="36">
        <v>2</v>
      </c>
      <c r="M10" s="36">
        <v>2</v>
      </c>
      <c r="N10" s="36">
        <v>2</v>
      </c>
      <c r="O10" s="36">
        <v>2</v>
      </c>
      <c r="P10" s="36">
        <v>2</v>
      </c>
      <c r="Q10" s="36">
        <v>2</v>
      </c>
      <c r="R10" s="36">
        <v>2</v>
      </c>
      <c r="S10" s="36">
        <v>2</v>
      </c>
      <c r="T10" s="36">
        <v>2</v>
      </c>
      <c r="U10" s="36">
        <v>2</v>
      </c>
      <c r="V10" s="36">
        <v>2</v>
      </c>
      <c r="W10" s="36">
        <v>2</v>
      </c>
      <c r="X10" s="36">
        <v>2</v>
      </c>
      <c r="Y10" s="36">
        <v>2</v>
      </c>
      <c r="Z10" s="36">
        <v>2</v>
      </c>
      <c r="AA10" s="36">
        <v>2</v>
      </c>
      <c r="AB10" s="36">
        <v>0</v>
      </c>
      <c r="AC10" s="36">
        <v>2</v>
      </c>
      <c r="AD10" s="36">
        <v>2</v>
      </c>
      <c r="AE10" s="36">
        <v>2</v>
      </c>
      <c r="AF10" s="36">
        <v>2</v>
      </c>
      <c r="AG10" s="36">
        <v>2</v>
      </c>
      <c r="AH10" s="36">
        <v>2</v>
      </c>
      <c r="AI10" s="36">
        <v>2</v>
      </c>
      <c r="AJ10" s="36">
        <v>2</v>
      </c>
      <c r="AK10" s="36">
        <v>2</v>
      </c>
      <c r="AL10" s="36">
        <v>2</v>
      </c>
      <c r="AM10" s="36">
        <v>2</v>
      </c>
      <c r="AN10" s="36">
        <v>2</v>
      </c>
      <c r="AO10" s="36">
        <v>2</v>
      </c>
      <c r="AP10" s="36">
        <v>2</v>
      </c>
      <c r="AQ10" s="36">
        <v>2</v>
      </c>
      <c r="AR10" s="36">
        <v>2</v>
      </c>
      <c r="AS10" s="36">
        <v>2</v>
      </c>
      <c r="AT10" s="36">
        <v>2</v>
      </c>
      <c r="AU10" s="36">
        <v>2</v>
      </c>
      <c r="AV10" s="36">
        <v>2</v>
      </c>
      <c r="AW10" s="36">
        <v>2</v>
      </c>
      <c r="AX10" s="36">
        <v>2</v>
      </c>
      <c r="AY10" s="36">
        <v>2</v>
      </c>
      <c r="AZ10" s="36">
        <v>2</v>
      </c>
      <c r="BA10" s="36">
        <v>2</v>
      </c>
      <c r="BB10" s="36">
        <v>2</v>
      </c>
      <c r="BC10" s="36">
        <v>2</v>
      </c>
      <c r="BD10" s="36">
        <v>2</v>
      </c>
      <c r="BE10" s="36">
        <v>2</v>
      </c>
      <c r="BF10" s="36">
        <v>2</v>
      </c>
      <c r="BG10" s="36">
        <v>2</v>
      </c>
      <c r="BH10" s="36">
        <v>2</v>
      </c>
      <c r="BI10" s="36">
        <v>2</v>
      </c>
      <c r="BJ10" s="36">
        <v>2</v>
      </c>
      <c r="BK10" s="36">
        <v>2</v>
      </c>
      <c r="BL10" s="36">
        <v>2</v>
      </c>
      <c r="BM10" s="36">
        <v>2</v>
      </c>
      <c r="BN10" s="36">
        <v>2</v>
      </c>
      <c r="BO10" s="36">
        <v>2</v>
      </c>
      <c r="BP10" s="36">
        <v>2</v>
      </c>
      <c r="BQ10" s="36">
        <v>2</v>
      </c>
      <c r="BR10" s="36">
        <v>2</v>
      </c>
      <c r="BS10" s="36">
        <v>2</v>
      </c>
      <c r="BT10" s="36">
        <v>2</v>
      </c>
      <c r="BU10" s="36">
        <v>2</v>
      </c>
      <c r="BV10" s="36">
        <v>2</v>
      </c>
      <c r="BW10" s="36">
        <v>2</v>
      </c>
      <c r="BX10" s="36">
        <v>2</v>
      </c>
      <c r="BY10" s="36">
        <v>2</v>
      </c>
      <c r="BZ10" s="36">
        <v>2</v>
      </c>
      <c r="CA10" s="36">
        <v>2</v>
      </c>
      <c r="CB10" s="36">
        <v>2</v>
      </c>
      <c r="CC10" s="36">
        <v>2</v>
      </c>
      <c r="CD10" s="36">
        <v>2</v>
      </c>
      <c r="CE10" s="36">
        <v>2</v>
      </c>
      <c r="CF10" s="36">
        <v>2</v>
      </c>
      <c r="CG10" s="36">
        <v>2</v>
      </c>
      <c r="CH10" s="36">
        <v>2</v>
      </c>
      <c r="CI10" s="36">
        <v>2</v>
      </c>
      <c r="CJ10" s="36">
        <v>2</v>
      </c>
      <c r="CK10" s="36">
        <v>2</v>
      </c>
      <c r="CL10" s="36">
        <v>2</v>
      </c>
      <c r="CM10" s="36">
        <v>2</v>
      </c>
      <c r="CN10" s="36">
        <v>2</v>
      </c>
      <c r="CO10" s="36">
        <v>2</v>
      </c>
      <c r="CP10" s="36">
        <v>2</v>
      </c>
      <c r="CQ10" s="36">
        <v>2</v>
      </c>
      <c r="CR10" s="36">
        <v>2</v>
      </c>
      <c r="CS10" s="36">
        <v>2</v>
      </c>
      <c r="CT10" s="36">
        <v>2</v>
      </c>
      <c r="CU10" s="36">
        <v>2</v>
      </c>
      <c r="CV10" s="36">
        <v>2</v>
      </c>
      <c r="CW10" s="36">
        <v>2</v>
      </c>
      <c r="CX10" s="36">
        <v>2</v>
      </c>
      <c r="CY10" s="36">
        <v>2</v>
      </c>
      <c r="CZ10" s="36">
        <v>2</v>
      </c>
      <c r="DA10" s="36">
        <v>2</v>
      </c>
      <c r="DB10" s="36">
        <v>2</v>
      </c>
      <c r="DC10" s="36">
        <v>2</v>
      </c>
      <c r="DD10" s="36">
        <v>2</v>
      </c>
      <c r="DE10" s="36">
        <v>0</v>
      </c>
      <c r="DF10" s="36">
        <v>2</v>
      </c>
      <c r="DG10" s="36">
        <v>2</v>
      </c>
      <c r="DH10" s="36">
        <v>2</v>
      </c>
      <c r="DI10" s="36">
        <v>2</v>
      </c>
      <c r="DJ10" s="36">
        <v>2</v>
      </c>
      <c r="DK10" s="36">
        <v>2</v>
      </c>
      <c r="DL10" s="36">
        <v>2</v>
      </c>
      <c r="DM10" s="36">
        <v>2</v>
      </c>
      <c r="DN10" s="36">
        <v>2</v>
      </c>
      <c r="DO10" s="36">
        <v>2</v>
      </c>
      <c r="DP10" s="36">
        <v>2</v>
      </c>
      <c r="DQ10" s="36">
        <v>2</v>
      </c>
      <c r="DS10">
        <f t="shared" si="0"/>
        <v>232</v>
      </c>
      <c r="DT10" s="2">
        <f t="shared" si="1"/>
        <v>0.97478991596638653</v>
      </c>
      <c r="DU10">
        <f t="shared" si="2"/>
        <v>116</v>
      </c>
      <c r="DV10" s="2">
        <f t="shared" si="3"/>
        <v>0.97478991596638653</v>
      </c>
      <c r="DW10">
        <f t="shared" si="4"/>
        <v>0</v>
      </c>
      <c r="DX10" s="2">
        <f t="shared" si="5"/>
        <v>0</v>
      </c>
      <c r="DY10">
        <f t="shared" si="6"/>
        <v>3</v>
      </c>
      <c r="DZ10" s="2">
        <f t="shared" si="7"/>
        <v>2.5210084033613446E-2</v>
      </c>
      <c r="EA10">
        <f t="shared" si="8"/>
        <v>119</v>
      </c>
    </row>
    <row r="11" spans="1:135" x14ac:dyDescent="0.2">
      <c r="A11" s="36" t="s">
        <v>203</v>
      </c>
      <c r="B11" s="36" t="s">
        <v>138</v>
      </c>
      <c r="C11" s="36">
        <v>2</v>
      </c>
      <c r="D11" s="36">
        <v>2</v>
      </c>
      <c r="E11" s="36">
        <v>2</v>
      </c>
      <c r="F11" s="36">
        <v>2</v>
      </c>
      <c r="G11" s="36">
        <v>2</v>
      </c>
      <c r="H11" s="36">
        <v>2</v>
      </c>
      <c r="I11" s="36">
        <v>2</v>
      </c>
      <c r="J11" s="36">
        <v>2</v>
      </c>
      <c r="K11" s="36">
        <v>2</v>
      </c>
      <c r="L11" s="36">
        <v>2</v>
      </c>
      <c r="M11" s="36">
        <v>2</v>
      </c>
      <c r="N11" s="36">
        <v>2</v>
      </c>
      <c r="O11" s="36">
        <v>2</v>
      </c>
      <c r="P11" s="36">
        <v>2</v>
      </c>
      <c r="Q11" s="36">
        <v>2</v>
      </c>
      <c r="R11" s="36">
        <v>2</v>
      </c>
      <c r="S11" s="36">
        <v>2</v>
      </c>
      <c r="T11" s="36">
        <v>2</v>
      </c>
      <c r="U11" s="36">
        <v>2</v>
      </c>
      <c r="V11" s="36">
        <v>2</v>
      </c>
      <c r="W11" s="36">
        <v>2</v>
      </c>
      <c r="X11" s="36">
        <v>2</v>
      </c>
      <c r="Y11" s="36">
        <v>2</v>
      </c>
      <c r="Z11" s="36">
        <v>2</v>
      </c>
      <c r="AA11" s="36">
        <v>2</v>
      </c>
      <c r="AB11" s="36">
        <v>2</v>
      </c>
      <c r="AC11" s="36">
        <v>2</v>
      </c>
      <c r="AD11" s="36">
        <v>2</v>
      </c>
      <c r="AE11" s="36">
        <v>2</v>
      </c>
      <c r="AF11" s="36">
        <v>2</v>
      </c>
      <c r="AG11" s="36">
        <v>2</v>
      </c>
      <c r="AH11" s="36">
        <v>2</v>
      </c>
      <c r="AI11" s="36">
        <v>2</v>
      </c>
      <c r="AJ11" s="36">
        <v>1</v>
      </c>
      <c r="AK11" s="36">
        <v>2</v>
      </c>
      <c r="AL11" s="36">
        <v>2</v>
      </c>
      <c r="AM11" s="36">
        <v>2</v>
      </c>
      <c r="AN11" s="36">
        <v>2</v>
      </c>
      <c r="AO11" s="36">
        <v>2</v>
      </c>
      <c r="AP11" s="36">
        <v>2</v>
      </c>
      <c r="AQ11" s="36">
        <v>2</v>
      </c>
      <c r="AR11" s="36">
        <v>2</v>
      </c>
      <c r="AS11" s="36">
        <v>2</v>
      </c>
      <c r="AT11" s="36">
        <v>2</v>
      </c>
      <c r="AU11" s="36">
        <v>2</v>
      </c>
      <c r="AV11" s="36">
        <v>1</v>
      </c>
      <c r="AW11" s="36">
        <v>2</v>
      </c>
      <c r="AX11" s="36">
        <v>2</v>
      </c>
      <c r="AY11" s="36">
        <v>1</v>
      </c>
      <c r="AZ11" s="36">
        <v>2</v>
      </c>
      <c r="BA11" s="36">
        <v>2</v>
      </c>
      <c r="BB11" s="36">
        <v>2</v>
      </c>
      <c r="BC11" s="36">
        <v>2</v>
      </c>
      <c r="BD11" s="36">
        <v>2</v>
      </c>
      <c r="BE11" s="36">
        <v>2</v>
      </c>
      <c r="BF11" s="36">
        <v>2</v>
      </c>
      <c r="BG11" s="36">
        <v>0</v>
      </c>
      <c r="BH11" s="36">
        <v>2</v>
      </c>
      <c r="BI11" s="36">
        <v>2</v>
      </c>
      <c r="BJ11" s="36">
        <v>2</v>
      </c>
      <c r="BK11" s="36">
        <v>2</v>
      </c>
      <c r="BL11" s="36">
        <v>2</v>
      </c>
      <c r="BM11" s="36">
        <v>2</v>
      </c>
      <c r="BN11" s="36">
        <v>2</v>
      </c>
      <c r="BO11" s="36">
        <v>2</v>
      </c>
      <c r="BP11" s="36">
        <v>2</v>
      </c>
      <c r="BQ11" s="36">
        <v>2</v>
      </c>
      <c r="BR11" s="36">
        <v>2</v>
      </c>
      <c r="BS11" s="36">
        <v>2</v>
      </c>
      <c r="BT11" s="36">
        <v>2</v>
      </c>
      <c r="BU11" s="36">
        <v>2</v>
      </c>
      <c r="BV11" s="36">
        <v>2</v>
      </c>
      <c r="BW11" s="36">
        <v>2</v>
      </c>
      <c r="BX11" s="36">
        <v>1</v>
      </c>
      <c r="BY11" s="36">
        <v>0</v>
      </c>
      <c r="BZ11" s="36">
        <v>0</v>
      </c>
      <c r="CA11" s="36">
        <v>0</v>
      </c>
      <c r="CB11" s="36">
        <v>0</v>
      </c>
      <c r="CC11" s="36">
        <v>2</v>
      </c>
      <c r="CD11" s="36">
        <v>2</v>
      </c>
      <c r="CE11" s="36">
        <v>2</v>
      </c>
      <c r="CF11" s="36">
        <v>2</v>
      </c>
      <c r="CG11" s="36">
        <v>2</v>
      </c>
      <c r="CH11" s="36">
        <v>2</v>
      </c>
      <c r="CI11" s="36">
        <v>2</v>
      </c>
      <c r="CJ11" s="36">
        <v>2</v>
      </c>
      <c r="CK11" s="36">
        <v>2</v>
      </c>
      <c r="CL11" s="36">
        <v>2</v>
      </c>
      <c r="CM11" s="36">
        <v>2</v>
      </c>
      <c r="CN11" s="36">
        <v>2</v>
      </c>
      <c r="CO11" s="36">
        <v>2</v>
      </c>
      <c r="CP11" s="36">
        <v>2</v>
      </c>
      <c r="CQ11" s="36">
        <v>2</v>
      </c>
      <c r="CR11" s="36">
        <v>2</v>
      </c>
      <c r="CS11" s="36">
        <v>2</v>
      </c>
      <c r="CT11" s="36">
        <v>2</v>
      </c>
      <c r="CU11" s="36">
        <v>2</v>
      </c>
      <c r="CV11" s="36">
        <v>2</v>
      </c>
      <c r="CW11" s="36">
        <v>2</v>
      </c>
      <c r="CX11" s="36">
        <v>2</v>
      </c>
      <c r="CY11" s="36">
        <v>1</v>
      </c>
      <c r="CZ11" s="36">
        <v>2</v>
      </c>
      <c r="DA11" s="36">
        <v>1</v>
      </c>
      <c r="DB11" s="36">
        <v>0</v>
      </c>
      <c r="DC11" s="36">
        <v>2</v>
      </c>
      <c r="DD11" s="36">
        <v>2</v>
      </c>
      <c r="DE11" s="36">
        <v>0</v>
      </c>
      <c r="DF11" s="36">
        <v>2</v>
      </c>
      <c r="DG11" s="36">
        <v>2</v>
      </c>
      <c r="DH11" s="36">
        <v>2</v>
      </c>
      <c r="DI11" s="36">
        <v>0</v>
      </c>
      <c r="DJ11" s="36">
        <v>2</v>
      </c>
      <c r="DK11" s="36">
        <v>0</v>
      </c>
      <c r="DL11" s="36">
        <v>2</v>
      </c>
      <c r="DM11" s="36">
        <v>1</v>
      </c>
      <c r="DN11" s="36">
        <v>0</v>
      </c>
      <c r="DO11" s="36">
        <v>0</v>
      </c>
      <c r="DP11" s="36">
        <v>2</v>
      </c>
      <c r="DQ11" s="36">
        <v>2</v>
      </c>
      <c r="DS11">
        <f t="shared" si="0"/>
        <v>209</v>
      </c>
      <c r="DT11" s="2">
        <f t="shared" si="1"/>
        <v>0.87815126050420167</v>
      </c>
      <c r="DU11">
        <f t="shared" si="2"/>
        <v>101</v>
      </c>
      <c r="DV11" s="2">
        <f t="shared" si="3"/>
        <v>0.84873949579831931</v>
      </c>
      <c r="DW11">
        <f t="shared" si="4"/>
        <v>7</v>
      </c>
      <c r="DX11" s="2">
        <f t="shared" si="5"/>
        <v>5.8823529411764712E-2</v>
      </c>
      <c r="DY11">
        <f t="shared" si="6"/>
        <v>11</v>
      </c>
      <c r="DZ11" s="2">
        <f t="shared" si="7"/>
        <v>9.2436974789915957E-2</v>
      </c>
      <c r="EA11">
        <f t="shared" si="8"/>
        <v>119</v>
      </c>
    </row>
    <row r="12" spans="1:135" x14ac:dyDescent="0.2">
      <c r="A12" s="36" t="s">
        <v>201</v>
      </c>
      <c r="B12" s="36" t="s">
        <v>139</v>
      </c>
      <c r="C12" s="36">
        <v>2</v>
      </c>
      <c r="D12" s="36">
        <v>2</v>
      </c>
      <c r="E12" s="36">
        <v>2</v>
      </c>
      <c r="F12" s="36">
        <v>2</v>
      </c>
      <c r="G12" s="36">
        <v>2</v>
      </c>
      <c r="H12" s="36">
        <v>2</v>
      </c>
      <c r="I12" s="36">
        <v>2</v>
      </c>
      <c r="J12" s="36">
        <v>2</v>
      </c>
      <c r="K12" s="36">
        <v>2</v>
      </c>
      <c r="L12" s="36">
        <v>2</v>
      </c>
      <c r="M12" s="36">
        <v>2</v>
      </c>
      <c r="N12" s="36">
        <v>2</v>
      </c>
      <c r="O12" s="36">
        <v>2</v>
      </c>
      <c r="P12" s="36">
        <v>2</v>
      </c>
      <c r="Q12" s="36">
        <v>2</v>
      </c>
      <c r="R12" s="36">
        <v>2</v>
      </c>
      <c r="S12" s="36">
        <v>2</v>
      </c>
      <c r="T12" s="36">
        <v>2</v>
      </c>
      <c r="U12" s="36">
        <v>2</v>
      </c>
      <c r="V12" s="36">
        <v>2</v>
      </c>
      <c r="W12" s="36">
        <v>2</v>
      </c>
      <c r="X12" s="36">
        <v>2</v>
      </c>
      <c r="Y12" s="36">
        <v>2</v>
      </c>
      <c r="Z12" s="36">
        <v>2</v>
      </c>
      <c r="AA12" s="36">
        <v>2</v>
      </c>
      <c r="AB12" s="36">
        <v>2</v>
      </c>
      <c r="AC12" s="36">
        <v>2</v>
      </c>
      <c r="AD12" s="36">
        <v>2</v>
      </c>
      <c r="AE12" s="36">
        <v>2</v>
      </c>
      <c r="AF12" s="36">
        <v>2</v>
      </c>
      <c r="AG12" s="36">
        <v>2</v>
      </c>
      <c r="AH12" s="36">
        <v>2</v>
      </c>
      <c r="AI12" s="36">
        <v>2</v>
      </c>
      <c r="AJ12" s="36">
        <v>2</v>
      </c>
      <c r="AK12" s="36">
        <v>2</v>
      </c>
      <c r="AL12" s="36">
        <v>2</v>
      </c>
      <c r="AM12" s="36">
        <v>2</v>
      </c>
      <c r="AN12" s="36">
        <v>2</v>
      </c>
      <c r="AO12" s="36">
        <v>2</v>
      </c>
      <c r="AP12" s="36">
        <v>2</v>
      </c>
      <c r="AQ12" s="36">
        <v>2</v>
      </c>
      <c r="AR12" s="36">
        <v>2</v>
      </c>
      <c r="AS12" s="36">
        <v>2</v>
      </c>
      <c r="AT12" s="36">
        <v>2</v>
      </c>
      <c r="AU12" s="36">
        <v>2</v>
      </c>
      <c r="AV12" s="36">
        <v>2</v>
      </c>
      <c r="AW12" s="36">
        <v>2</v>
      </c>
      <c r="AX12" s="36">
        <v>2</v>
      </c>
      <c r="AY12" s="36">
        <v>2</v>
      </c>
      <c r="AZ12" s="36">
        <v>2</v>
      </c>
      <c r="BA12" s="36">
        <v>2</v>
      </c>
      <c r="BB12" s="36">
        <v>2</v>
      </c>
      <c r="BC12" s="36">
        <v>2</v>
      </c>
      <c r="BD12" s="36">
        <v>2</v>
      </c>
      <c r="BE12" s="36">
        <v>2</v>
      </c>
      <c r="BF12" s="36">
        <v>2</v>
      </c>
      <c r="BG12" s="36">
        <v>2</v>
      </c>
      <c r="BH12" s="36">
        <v>2</v>
      </c>
      <c r="BI12" s="36">
        <v>2</v>
      </c>
      <c r="BJ12" s="36">
        <v>2</v>
      </c>
      <c r="BK12" s="36">
        <v>2</v>
      </c>
      <c r="BL12" s="36">
        <v>2</v>
      </c>
      <c r="BM12" s="36">
        <v>2</v>
      </c>
      <c r="BN12" s="36">
        <v>2</v>
      </c>
      <c r="BO12" s="36">
        <v>2</v>
      </c>
      <c r="BP12" s="36">
        <v>2</v>
      </c>
      <c r="BQ12" s="36">
        <v>2</v>
      </c>
      <c r="BR12" s="36">
        <v>2</v>
      </c>
      <c r="BS12" s="36">
        <v>2</v>
      </c>
      <c r="BT12" s="36">
        <v>2</v>
      </c>
      <c r="BU12" s="36">
        <v>2</v>
      </c>
      <c r="BV12" s="36">
        <v>2</v>
      </c>
      <c r="BW12" s="36">
        <v>2</v>
      </c>
      <c r="BX12" s="36">
        <v>2</v>
      </c>
      <c r="BY12" s="36">
        <v>2</v>
      </c>
      <c r="BZ12" s="36">
        <v>2</v>
      </c>
      <c r="CA12" s="36">
        <v>2</v>
      </c>
      <c r="CB12" s="36">
        <v>2</v>
      </c>
      <c r="CC12" s="36">
        <v>2</v>
      </c>
      <c r="CD12" s="36">
        <v>2</v>
      </c>
      <c r="CE12" s="36">
        <v>2</v>
      </c>
      <c r="CF12" s="36">
        <v>2</v>
      </c>
      <c r="CG12" s="36">
        <v>2</v>
      </c>
      <c r="CH12" s="36">
        <v>2</v>
      </c>
      <c r="CI12" s="36">
        <v>2</v>
      </c>
      <c r="CJ12" s="36">
        <v>2</v>
      </c>
      <c r="CK12" s="36">
        <v>2</v>
      </c>
      <c r="CL12" s="36">
        <v>2</v>
      </c>
      <c r="CM12" s="36">
        <v>2</v>
      </c>
      <c r="CN12" s="36">
        <v>2</v>
      </c>
      <c r="CO12" s="36">
        <v>2</v>
      </c>
      <c r="CP12" s="36">
        <v>2</v>
      </c>
      <c r="CQ12" s="36">
        <v>2</v>
      </c>
      <c r="CR12" s="36">
        <v>2</v>
      </c>
      <c r="CS12" s="36">
        <v>2</v>
      </c>
      <c r="CT12" s="36">
        <v>2</v>
      </c>
      <c r="CU12" s="36">
        <v>2</v>
      </c>
      <c r="CV12" s="36">
        <v>2</v>
      </c>
      <c r="CW12" s="36">
        <v>2</v>
      </c>
      <c r="CX12" s="36">
        <v>2</v>
      </c>
      <c r="CY12" s="36">
        <v>2</v>
      </c>
      <c r="CZ12" s="36">
        <v>2</v>
      </c>
      <c r="DA12" s="36">
        <v>2</v>
      </c>
      <c r="DB12" s="36">
        <v>2</v>
      </c>
      <c r="DC12" s="36">
        <v>2</v>
      </c>
      <c r="DD12" s="36">
        <v>2</v>
      </c>
      <c r="DE12" s="36">
        <v>2</v>
      </c>
      <c r="DF12" s="36">
        <v>2</v>
      </c>
      <c r="DG12" s="36">
        <v>2</v>
      </c>
      <c r="DH12" s="36">
        <v>2</v>
      </c>
      <c r="DI12" s="36">
        <v>2</v>
      </c>
      <c r="DJ12" s="36">
        <v>2</v>
      </c>
      <c r="DK12" s="36">
        <v>2</v>
      </c>
      <c r="DL12" s="36">
        <v>2</v>
      </c>
      <c r="DM12" s="36">
        <v>2</v>
      </c>
      <c r="DN12" s="36">
        <v>2</v>
      </c>
      <c r="DO12" s="36">
        <v>2</v>
      </c>
      <c r="DP12" s="36">
        <v>2</v>
      </c>
      <c r="DQ12" s="36">
        <v>2</v>
      </c>
      <c r="DS12">
        <f t="shared" si="0"/>
        <v>238</v>
      </c>
      <c r="DT12" s="2">
        <f t="shared" si="1"/>
        <v>1</v>
      </c>
      <c r="DU12">
        <f t="shared" si="2"/>
        <v>119</v>
      </c>
      <c r="DV12" s="2">
        <f t="shared" si="3"/>
        <v>1</v>
      </c>
      <c r="DW12">
        <f t="shared" si="4"/>
        <v>0</v>
      </c>
      <c r="DX12" s="2">
        <f t="shared" si="5"/>
        <v>0</v>
      </c>
      <c r="DY12">
        <f t="shared" si="6"/>
        <v>0</v>
      </c>
      <c r="DZ12" s="2">
        <f t="shared" si="7"/>
        <v>0</v>
      </c>
      <c r="EA12">
        <f t="shared" si="8"/>
        <v>119</v>
      </c>
    </row>
    <row r="13" spans="1:135" x14ac:dyDescent="0.2">
      <c r="A13" s="36" t="s">
        <v>204</v>
      </c>
      <c r="B13" s="36" t="s">
        <v>140</v>
      </c>
      <c r="C13" s="36">
        <v>2</v>
      </c>
      <c r="D13" s="36">
        <v>2</v>
      </c>
      <c r="E13" s="36">
        <v>1</v>
      </c>
      <c r="F13" s="36">
        <v>2</v>
      </c>
      <c r="G13" s="36">
        <v>2</v>
      </c>
      <c r="H13" s="36">
        <v>2</v>
      </c>
      <c r="I13" s="36">
        <v>2</v>
      </c>
      <c r="J13" s="36">
        <v>2</v>
      </c>
      <c r="K13" s="36">
        <v>2</v>
      </c>
      <c r="L13" s="36">
        <v>2</v>
      </c>
      <c r="M13" s="36">
        <v>2</v>
      </c>
      <c r="N13" s="36">
        <v>2</v>
      </c>
      <c r="O13" s="36">
        <v>1</v>
      </c>
      <c r="P13" s="36">
        <v>2</v>
      </c>
      <c r="Q13" s="36">
        <v>2</v>
      </c>
      <c r="R13" s="36">
        <v>2</v>
      </c>
      <c r="S13" s="36">
        <v>2</v>
      </c>
      <c r="T13" s="36">
        <v>2</v>
      </c>
      <c r="U13" s="36">
        <v>2</v>
      </c>
      <c r="V13" s="36">
        <v>1</v>
      </c>
      <c r="W13" s="36">
        <v>2</v>
      </c>
      <c r="X13" s="36">
        <v>2</v>
      </c>
      <c r="Y13" s="36">
        <v>2</v>
      </c>
      <c r="Z13" s="36">
        <v>2</v>
      </c>
      <c r="AA13" s="36">
        <v>2</v>
      </c>
      <c r="AB13" s="36">
        <v>2</v>
      </c>
      <c r="AC13" s="36">
        <v>2</v>
      </c>
      <c r="AD13" s="36">
        <v>2</v>
      </c>
      <c r="AE13" s="36">
        <v>2</v>
      </c>
      <c r="AF13" s="36">
        <v>2</v>
      </c>
      <c r="AG13" s="36">
        <v>2</v>
      </c>
      <c r="AH13" s="36">
        <v>2</v>
      </c>
      <c r="AI13" s="36">
        <v>2</v>
      </c>
      <c r="AJ13" s="36">
        <v>2</v>
      </c>
      <c r="AK13" s="36">
        <v>2</v>
      </c>
      <c r="AL13" s="36">
        <v>2</v>
      </c>
      <c r="AM13" s="36">
        <v>2</v>
      </c>
      <c r="AN13" s="36">
        <v>2</v>
      </c>
      <c r="AO13" s="36">
        <v>2</v>
      </c>
      <c r="AP13" s="36">
        <v>1</v>
      </c>
      <c r="AQ13" s="36">
        <v>2</v>
      </c>
      <c r="AR13" s="36">
        <v>1</v>
      </c>
      <c r="AS13" s="36">
        <v>2</v>
      </c>
      <c r="AT13" s="36">
        <v>1</v>
      </c>
      <c r="AU13" s="36">
        <v>2</v>
      </c>
      <c r="AV13" s="36">
        <v>2</v>
      </c>
      <c r="AW13" s="36">
        <v>2</v>
      </c>
      <c r="AX13" s="36">
        <v>2</v>
      </c>
      <c r="AY13" s="36">
        <v>2</v>
      </c>
      <c r="AZ13" s="36">
        <v>2</v>
      </c>
      <c r="BA13" s="36">
        <v>2</v>
      </c>
      <c r="BB13" s="36">
        <v>2</v>
      </c>
      <c r="BC13" s="36">
        <v>2</v>
      </c>
      <c r="BD13" s="36">
        <v>2</v>
      </c>
      <c r="BE13" s="36">
        <v>2</v>
      </c>
      <c r="BF13" s="36">
        <v>2</v>
      </c>
      <c r="BG13" s="36">
        <v>2</v>
      </c>
      <c r="BH13" s="36">
        <v>2</v>
      </c>
      <c r="BI13" s="36">
        <v>2</v>
      </c>
      <c r="BJ13" s="36">
        <v>2</v>
      </c>
      <c r="BK13" s="36">
        <v>2</v>
      </c>
      <c r="BL13" s="36">
        <v>2</v>
      </c>
      <c r="BM13" s="36">
        <v>2</v>
      </c>
      <c r="BN13" s="36">
        <v>2</v>
      </c>
      <c r="BO13" s="36">
        <v>2</v>
      </c>
      <c r="BP13" s="36">
        <v>2</v>
      </c>
      <c r="BQ13" s="36">
        <v>2</v>
      </c>
      <c r="BR13" s="36">
        <v>2</v>
      </c>
      <c r="BS13" s="36">
        <v>2</v>
      </c>
      <c r="BT13" s="36">
        <v>2</v>
      </c>
      <c r="BU13" s="36">
        <v>2</v>
      </c>
      <c r="BV13" s="36">
        <v>2</v>
      </c>
      <c r="BW13" s="36">
        <v>2</v>
      </c>
      <c r="BX13" s="36">
        <v>2</v>
      </c>
      <c r="BY13" s="36">
        <v>2</v>
      </c>
      <c r="BZ13" s="36">
        <v>2</v>
      </c>
      <c r="CA13" s="36">
        <v>0</v>
      </c>
      <c r="CB13" s="36">
        <v>2</v>
      </c>
      <c r="CC13" s="36">
        <v>2</v>
      </c>
      <c r="CD13" s="36">
        <v>2</v>
      </c>
      <c r="CE13" s="36">
        <v>2</v>
      </c>
      <c r="CF13" s="36">
        <v>2</v>
      </c>
      <c r="CG13" s="36">
        <v>2</v>
      </c>
      <c r="CH13" s="36">
        <v>2</v>
      </c>
      <c r="CI13" s="36">
        <v>2</v>
      </c>
      <c r="CJ13" s="36">
        <v>2</v>
      </c>
      <c r="CK13" s="36">
        <v>2</v>
      </c>
      <c r="CL13" s="36">
        <v>2</v>
      </c>
      <c r="CM13" s="36">
        <v>2</v>
      </c>
      <c r="CN13" s="36">
        <v>2</v>
      </c>
      <c r="CO13" s="36">
        <v>2</v>
      </c>
      <c r="CP13" s="36">
        <v>2</v>
      </c>
      <c r="CQ13" s="36">
        <v>2</v>
      </c>
      <c r="CR13" s="36">
        <v>2</v>
      </c>
      <c r="CS13" s="36">
        <v>2</v>
      </c>
      <c r="CT13" s="36">
        <v>1</v>
      </c>
      <c r="CU13" s="36">
        <v>1</v>
      </c>
      <c r="CV13" s="36">
        <v>2</v>
      </c>
      <c r="CW13" s="36">
        <v>2</v>
      </c>
      <c r="CX13" s="36">
        <v>2</v>
      </c>
      <c r="CY13" s="36">
        <v>2</v>
      </c>
      <c r="CZ13" s="36">
        <v>2</v>
      </c>
      <c r="DA13" s="36">
        <v>1</v>
      </c>
      <c r="DB13" s="36">
        <v>2</v>
      </c>
      <c r="DC13" s="36">
        <v>1</v>
      </c>
      <c r="DD13" s="36">
        <v>1</v>
      </c>
      <c r="DE13" s="36">
        <v>2</v>
      </c>
      <c r="DF13" s="36">
        <v>1</v>
      </c>
      <c r="DG13" s="36">
        <v>2</v>
      </c>
      <c r="DH13" s="36">
        <v>2</v>
      </c>
      <c r="DI13" s="36">
        <v>1</v>
      </c>
      <c r="DJ13" s="36">
        <v>2</v>
      </c>
      <c r="DK13" s="36">
        <v>1</v>
      </c>
      <c r="DL13" s="36">
        <v>2</v>
      </c>
      <c r="DM13" s="36">
        <v>1</v>
      </c>
      <c r="DN13" s="36">
        <v>1</v>
      </c>
      <c r="DO13" s="36">
        <v>1</v>
      </c>
      <c r="DP13" s="36">
        <v>2</v>
      </c>
      <c r="DQ13" s="36">
        <v>2</v>
      </c>
      <c r="DS13">
        <f t="shared" si="0"/>
        <v>219</v>
      </c>
      <c r="DT13" s="2">
        <f t="shared" si="1"/>
        <v>0.92016806722689082</v>
      </c>
      <c r="DU13">
        <f t="shared" si="2"/>
        <v>101</v>
      </c>
      <c r="DV13" s="2">
        <f t="shared" si="3"/>
        <v>0.84873949579831931</v>
      </c>
      <c r="DW13">
        <f t="shared" si="4"/>
        <v>17</v>
      </c>
      <c r="DX13" s="2">
        <f t="shared" si="5"/>
        <v>0.14285714285714288</v>
      </c>
      <c r="DY13">
        <f t="shared" si="6"/>
        <v>1</v>
      </c>
      <c r="DZ13" s="2">
        <f t="shared" si="7"/>
        <v>8.4033613445378148E-3</v>
      </c>
      <c r="EA13">
        <f t="shared" si="8"/>
        <v>119</v>
      </c>
    </row>
    <row r="14" spans="1:135" x14ac:dyDescent="0.2">
      <c r="A14" s="36" t="s">
        <v>201</v>
      </c>
      <c r="B14" s="36" t="s">
        <v>141</v>
      </c>
      <c r="C14" s="36">
        <v>2</v>
      </c>
      <c r="D14" s="36">
        <v>2</v>
      </c>
      <c r="E14" s="36">
        <v>2</v>
      </c>
      <c r="F14" s="36">
        <v>2</v>
      </c>
      <c r="G14" s="36">
        <v>2</v>
      </c>
      <c r="H14" s="36">
        <v>2</v>
      </c>
      <c r="I14" s="36">
        <v>2</v>
      </c>
      <c r="J14" s="36">
        <v>2</v>
      </c>
      <c r="K14" s="36">
        <v>2</v>
      </c>
      <c r="L14" s="36">
        <v>2</v>
      </c>
      <c r="M14" s="36">
        <v>2</v>
      </c>
      <c r="N14" s="36">
        <v>2</v>
      </c>
      <c r="O14" s="36">
        <v>2</v>
      </c>
      <c r="P14" s="36">
        <v>2</v>
      </c>
      <c r="Q14" s="36">
        <v>2</v>
      </c>
      <c r="R14" s="36">
        <v>2</v>
      </c>
      <c r="S14" s="36">
        <v>2</v>
      </c>
      <c r="T14" s="36">
        <v>2</v>
      </c>
      <c r="U14" s="36">
        <v>2</v>
      </c>
      <c r="V14" s="36">
        <v>2</v>
      </c>
      <c r="W14" s="36">
        <v>2</v>
      </c>
      <c r="X14" s="36">
        <v>2</v>
      </c>
      <c r="Y14" s="36">
        <v>2</v>
      </c>
      <c r="Z14" s="36">
        <v>2</v>
      </c>
      <c r="AA14" s="36">
        <v>2</v>
      </c>
      <c r="AB14" s="36">
        <v>2</v>
      </c>
      <c r="AC14" s="36">
        <v>2</v>
      </c>
      <c r="AD14" s="36">
        <v>2</v>
      </c>
      <c r="AE14" s="36">
        <v>2</v>
      </c>
      <c r="AF14" s="36">
        <v>2</v>
      </c>
      <c r="AG14" s="36">
        <v>2</v>
      </c>
      <c r="AH14" s="36">
        <v>2</v>
      </c>
      <c r="AI14" s="36">
        <v>2</v>
      </c>
      <c r="AJ14" s="36">
        <v>2</v>
      </c>
      <c r="AK14" s="36">
        <v>2</v>
      </c>
      <c r="AL14" s="36">
        <v>2</v>
      </c>
      <c r="AM14" s="36">
        <v>2</v>
      </c>
      <c r="AN14" s="36">
        <v>2</v>
      </c>
      <c r="AO14" s="36">
        <v>2</v>
      </c>
      <c r="AP14" s="36">
        <v>2</v>
      </c>
      <c r="AQ14" s="36">
        <v>2</v>
      </c>
      <c r="AR14" s="36">
        <v>2</v>
      </c>
      <c r="AS14" s="36">
        <v>2</v>
      </c>
      <c r="AT14" s="36">
        <v>2</v>
      </c>
      <c r="AU14" s="36">
        <v>2</v>
      </c>
      <c r="AV14" s="36">
        <v>2</v>
      </c>
      <c r="AW14" s="36">
        <v>2</v>
      </c>
      <c r="AX14" s="36">
        <v>2</v>
      </c>
      <c r="AY14" s="36">
        <v>2</v>
      </c>
      <c r="AZ14" s="36">
        <v>2</v>
      </c>
      <c r="BA14" s="36">
        <v>2</v>
      </c>
      <c r="BB14" s="36">
        <v>2</v>
      </c>
      <c r="BC14" s="36">
        <v>2</v>
      </c>
      <c r="BD14" s="36">
        <v>2</v>
      </c>
      <c r="BE14" s="36">
        <v>2</v>
      </c>
      <c r="BF14" s="36">
        <v>2</v>
      </c>
      <c r="BG14" s="36">
        <v>2</v>
      </c>
      <c r="BH14" s="36">
        <v>2</v>
      </c>
      <c r="BI14" s="36">
        <v>2</v>
      </c>
      <c r="BJ14" s="36">
        <v>2</v>
      </c>
      <c r="BK14" s="36">
        <v>2</v>
      </c>
      <c r="BL14" s="36">
        <v>2</v>
      </c>
      <c r="BM14" s="36">
        <v>2</v>
      </c>
      <c r="BN14" s="36">
        <v>2</v>
      </c>
      <c r="BO14" s="36">
        <v>2</v>
      </c>
      <c r="BP14" s="36">
        <v>2</v>
      </c>
      <c r="BQ14" s="36">
        <v>2</v>
      </c>
      <c r="BR14" s="36">
        <v>2</v>
      </c>
      <c r="BS14" s="36">
        <v>2</v>
      </c>
      <c r="BT14" s="36">
        <v>2</v>
      </c>
      <c r="BU14" s="36">
        <v>2</v>
      </c>
      <c r="BV14" s="36">
        <v>2</v>
      </c>
      <c r="BW14" s="36">
        <v>2</v>
      </c>
      <c r="BX14" s="36">
        <v>2</v>
      </c>
      <c r="BY14" s="36">
        <v>2</v>
      </c>
      <c r="BZ14" s="36">
        <v>2</v>
      </c>
      <c r="CA14" s="36">
        <v>2</v>
      </c>
      <c r="CB14" s="36">
        <v>2</v>
      </c>
      <c r="CC14" s="36">
        <v>2</v>
      </c>
      <c r="CD14" s="36">
        <v>2</v>
      </c>
      <c r="CE14" s="36">
        <v>2</v>
      </c>
      <c r="CF14" s="36">
        <v>2</v>
      </c>
      <c r="CG14" s="36">
        <v>2</v>
      </c>
      <c r="CH14" s="36">
        <v>2</v>
      </c>
      <c r="CI14" s="36">
        <v>2</v>
      </c>
      <c r="CJ14" s="36">
        <v>2</v>
      </c>
      <c r="CK14" s="36">
        <v>2</v>
      </c>
      <c r="CL14" s="36">
        <v>2</v>
      </c>
      <c r="CM14" s="36">
        <v>2</v>
      </c>
      <c r="CN14" s="36">
        <v>2</v>
      </c>
      <c r="CO14" s="36">
        <v>2</v>
      </c>
      <c r="CP14" s="36">
        <v>2</v>
      </c>
      <c r="CQ14" s="36">
        <v>2</v>
      </c>
      <c r="CR14" s="36">
        <v>2</v>
      </c>
      <c r="CS14" s="36">
        <v>2</v>
      </c>
      <c r="CT14" s="36">
        <v>2</v>
      </c>
      <c r="CU14" s="36">
        <v>2</v>
      </c>
      <c r="CV14" s="36">
        <v>2</v>
      </c>
      <c r="CW14" s="36">
        <v>2</v>
      </c>
      <c r="CX14" s="36">
        <v>2</v>
      </c>
      <c r="CY14" s="36">
        <v>2</v>
      </c>
      <c r="CZ14" s="36">
        <v>2</v>
      </c>
      <c r="DA14" s="36">
        <v>2</v>
      </c>
      <c r="DB14" s="36">
        <v>2</v>
      </c>
      <c r="DC14" s="36">
        <v>2</v>
      </c>
      <c r="DD14" s="36">
        <v>2</v>
      </c>
      <c r="DE14" s="36">
        <v>2</v>
      </c>
      <c r="DF14" s="36">
        <v>2</v>
      </c>
      <c r="DG14" s="36">
        <v>2</v>
      </c>
      <c r="DH14" s="36">
        <v>2</v>
      </c>
      <c r="DI14" s="36">
        <v>2</v>
      </c>
      <c r="DJ14" s="36">
        <v>2</v>
      </c>
      <c r="DK14" s="36">
        <v>2</v>
      </c>
      <c r="DL14" s="36">
        <v>2</v>
      </c>
      <c r="DM14" s="36">
        <v>2</v>
      </c>
      <c r="DN14" s="36">
        <v>2</v>
      </c>
      <c r="DO14" s="36">
        <v>2</v>
      </c>
      <c r="DP14" s="36">
        <v>2</v>
      </c>
      <c r="DQ14" s="36">
        <v>2</v>
      </c>
      <c r="DS14">
        <f t="shared" si="0"/>
        <v>238</v>
      </c>
      <c r="DT14" s="2">
        <f t="shared" si="1"/>
        <v>1</v>
      </c>
      <c r="DU14">
        <f t="shared" si="2"/>
        <v>119</v>
      </c>
      <c r="DV14" s="2">
        <f t="shared" si="3"/>
        <v>1</v>
      </c>
      <c r="DW14">
        <f t="shared" si="4"/>
        <v>0</v>
      </c>
      <c r="DX14" s="2">
        <f t="shared" si="5"/>
        <v>0</v>
      </c>
      <c r="DY14">
        <f t="shared" si="6"/>
        <v>0</v>
      </c>
      <c r="DZ14" s="2">
        <f t="shared" si="7"/>
        <v>0</v>
      </c>
      <c r="EA14">
        <f t="shared" si="8"/>
        <v>119</v>
      </c>
    </row>
    <row r="15" spans="1:135" x14ac:dyDescent="0.2">
      <c r="A15" s="36" t="s">
        <v>200</v>
      </c>
      <c r="B15" s="36" t="s">
        <v>142</v>
      </c>
      <c r="C15" s="36">
        <v>2</v>
      </c>
      <c r="D15" s="36">
        <v>2</v>
      </c>
      <c r="E15" s="36">
        <v>1</v>
      </c>
      <c r="F15" s="36">
        <v>2</v>
      </c>
      <c r="G15" s="36">
        <v>2</v>
      </c>
      <c r="H15" s="36">
        <v>1</v>
      </c>
      <c r="I15" s="36">
        <v>2</v>
      </c>
      <c r="J15" s="36">
        <v>2</v>
      </c>
      <c r="K15" s="36">
        <v>2</v>
      </c>
      <c r="L15" s="36">
        <v>2</v>
      </c>
      <c r="M15" s="36">
        <v>1</v>
      </c>
      <c r="N15" s="36">
        <v>2</v>
      </c>
      <c r="O15" s="36">
        <v>1</v>
      </c>
      <c r="P15" s="36">
        <v>2</v>
      </c>
      <c r="Q15" s="36">
        <v>2</v>
      </c>
      <c r="R15" s="36">
        <v>2</v>
      </c>
      <c r="S15" s="36">
        <v>2</v>
      </c>
      <c r="T15" s="36">
        <v>2</v>
      </c>
      <c r="U15" s="36">
        <v>2</v>
      </c>
      <c r="V15" s="36">
        <v>2</v>
      </c>
      <c r="W15" s="36">
        <v>2</v>
      </c>
      <c r="X15" s="36">
        <v>2</v>
      </c>
      <c r="Y15" s="36">
        <v>2</v>
      </c>
      <c r="Z15" s="36">
        <v>2</v>
      </c>
      <c r="AA15" s="36">
        <v>2</v>
      </c>
      <c r="AB15" s="36">
        <v>0</v>
      </c>
      <c r="AC15" s="36">
        <v>2</v>
      </c>
      <c r="AD15" s="36">
        <v>2</v>
      </c>
      <c r="AE15" s="36">
        <v>2</v>
      </c>
      <c r="AF15" s="36">
        <v>2</v>
      </c>
      <c r="AG15" s="36">
        <v>2</v>
      </c>
      <c r="AH15" s="36">
        <v>2</v>
      </c>
      <c r="AI15" s="36">
        <v>2</v>
      </c>
      <c r="AJ15" s="36">
        <v>2</v>
      </c>
      <c r="AK15" s="36">
        <v>2</v>
      </c>
      <c r="AL15" s="36">
        <v>2</v>
      </c>
      <c r="AM15" s="36">
        <v>2</v>
      </c>
      <c r="AN15" s="36">
        <v>0</v>
      </c>
      <c r="AO15" s="36">
        <v>2</v>
      </c>
      <c r="AP15" s="36">
        <v>2</v>
      </c>
      <c r="AQ15" s="36">
        <v>2</v>
      </c>
      <c r="AR15" s="36">
        <v>1</v>
      </c>
      <c r="AS15" s="36">
        <v>2</v>
      </c>
      <c r="AT15" s="36">
        <v>1</v>
      </c>
      <c r="AU15" s="36">
        <v>0</v>
      </c>
      <c r="AV15" s="36">
        <v>0</v>
      </c>
      <c r="AW15" s="36">
        <v>0</v>
      </c>
      <c r="AX15" s="36">
        <v>2</v>
      </c>
      <c r="AY15" s="36">
        <v>0</v>
      </c>
      <c r="AZ15" s="36">
        <v>2</v>
      </c>
      <c r="BA15" s="36">
        <v>2</v>
      </c>
      <c r="BB15" s="36">
        <v>2</v>
      </c>
      <c r="BC15" s="36">
        <v>2</v>
      </c>
      <c r="BD15" s="36">
        <v>2</v>
      </c>
      <c r="BE15" s="36">
        <v>2</v>
      </c>
      <c r="BF15" s="36">
        <v>0</v>
      </c>
      <c r="BG15" s="36">
        <v>1</v>
      </c>
      <c r="BH15" s="36">
        <v>2</v>
      </c>
      <c r="BI15" s="36">
        <v>2</v>
      </c>
      <c r="BJ15" s="36">
        <v>2</v>
      </c>
      <c r="BK15" s="36">
        <v>2</v>
      </c>
      <c r="BL15" s="36">
        <v>2</v>
      </c>
      <c r="BM15" s="36">
        <v>2</v>
      </c>
      <c r="BN15" s="36">
        <v>2</v>
      </c>
      <c r="BO15" s="36">
        <v>2</v>
      </c>
      <c r="BP15" s="36">
        <v>2</v>
      </c>
      <c r="BQ15" s="36">
        <v>2</v>
      </c>
      <c r="BR15" s="36">
        <v>2</v>
      </c>
      <c r="BS15" s="36">
        <v>2</v>
      </c>
      <c r="BT15" s="36">
        <v>2</v>
      </c>
      <c r="BU15" s="36">
        <v>2</v>
      </c>
      <c r="BV15" s="36">
        <v>2</v>
      </c>
      <c r="BW15" s="36">
        <v>2</v>
      </c>
      <c r="BX15" s="36">
        <v>1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36">
        <v>2</v>
      </c>
      <c r="CE15" s="36">
        <v>2</v>
      </c>
      <c r="CF15" s="36">
        <v>2</v>
      </c>
      <c r="CG15" s="36">
        <v>2</v>
      </c>
      <c r="CH15" s="36">
        <v>2</v>
      </c>
      <c r="CI15" s="36">
        <v>2</v>
      </c>
      <c r="CJ15" s="36">
        <v>2</v>
      </c>
      <c r="CK15" s="36">
        <v>2</v>
      </c>
      <c r="CL15" s="36">
        <v>2</v>
      </c>
      <c r="CM15" s="36">
        <v>2</v>
      </c>
      <c r="CN15" s="36">
        <v>2</v>
      </c>
      <c r="CO15" s="36">
        <v>2</v>
      </c>
      <c r="CP15" s="36">
        <v>2</v>
      </c>
      <c r="CQ15" s="36">
        <v>2</v>
      </c>
      <c r="CR15" s="36">
        <v>2</v>
      </c>
      <c r="CS15" s="36">
        <v>0</v>
      </c>
      <c r="CT15" s="36">
        <v>2</v>
      </c>
      <c r="CU15" s="36">
        <v>0</v>
      </c>
      <c r="CV15" s="36">
        <v>2</v>
      </c>
      <c r="CW15" s="36">
        <v>2</v>
      </c>
      <c r="CX15" s="36">
        <v>0</v>
      </c>
      <c r="CY15" s="36">
        <v>0</v>
      </c>
      <c r="CZ15" s="36">
        <v>2</v>
      </c>
      <c r="DA15" s="36">
        <v>1</v>
      </c>
      <c r="DB15" s="36">
        <v>0</v>
      </c>
      <c r="DC15" s="36">
        <v>2</v>
      </c>
      <c r="DD15" s="36">
        <v>2</v>
      </c>
      <c r="DE15" s="36">
        <v>1</v>
      </c>
      <c r="DF15" s="36">
        <v>1</v>
      </c>
      <c r="DG15" s="36">
        <v>2</v>
      </c>
      <c r="DH15" s="36">
        <v>0</v>
      </c>
      <c r="DI15" s="36">
        <v>2</v>
      </c>
      <c r="DJ15" s="36">
        <v>2</v>
      </c>
      <c r="DK15" s="36">
        <v>2</v>
      </c>
      <c r="DL15" s="36">
        <v>2</v>
      </c>
      <c r="DM15" s="36">
        <v>1</v>
      </c>
      <c r="DN15" s="36">
        <v>2</v>
      </c>
      <c r="DO15" s="36">
        <v>2</v>
      </c>
      <c r="DP15" s="36">
        <v>2</v>
      </c>
      <c r="DQ15" s="36">
        <v>0</v>
      </c>
      <c r="DS15">
        <f t="shared" si="0"/>
        <v>188</v>
      </c>
      <c r="DT15" s="2">
        <f t="shared" si="1"/>
        <v>0.7899159663865547</v>
      </c>
      <c r="DU15">
        <f t="shared" si="2"/>
        <v>88</v>
      </c>
      <c r="DV15" s="2">
        <f t="shared" si="3"/>
        <v>0.73949579831932766</v>
      </c>
      <c r="DW15">
        <f t="shared" si="4"/>
        <v>12</v>
      </c>
      <c r="DX15" s="2">
        <f t="shared" si="5"/>
        <v>0.10084033613445378</v>
      </c>
      <c r="DY15">
        <f t="shared" si="6"/>
        <v>19</v>
      </c>
      <c r="DZ15" s="2">
        <f t="shared" si="7"/>
        <v>0.15966386554621848</v>
      </c>
      <c r="EA15">
        <f t="shared" si="8"/>
        <v>119</v>
      </c>
    </row>
    <row r="16" spans="1:135" x14ac:dyDescent="0.2">
      <c r="A16" s="36" t="s">
        <v>204</v>
      </c>
      <c r="B16" s="36" t="s">
        <v>143</v>
      </c>
      <c r="C16" s="36">
        <v>2</v>
      </c>
      <c r="D16" s="36">
        <v>2</v>
      </c>
      <c r="E16" s="36">
        <v>1</v>
      </c>
      <c r="F16" s="36">
        <v>2</v>
      </c>
      <c r="G16" s="36">
        <v>2</v>
      </c>
      <c r="H16" s="36">
        <v>2</v>
      </c>
      <c r="I16" s="36">
        <v>2</v>
      </c>
      <c r="J16" s="36">
        <v>2</v>
      </c>
      <c r="K16" s="36">
        <v>2</v>
      </c>
      <c r="L16" s="36">
        <v>2</v>
      </c>
      <c r="M16" s="36">
        <v>2</v>
      </c>
      <c r="N16" s="36">
        <v>2</v>
      </c>
      <c r="O16" s="36">
        <v>2</v>
      </c>
      <c r="P16" s="36">
        <v>2</v>
      </c>
      <c r="Q16" s="36">
        <v>2</v>
      </c>
      <c r="R16" s="36">
        <v>2</v>
      </c>
      <c r="S16" s="36">
        <v>2</v>
      </c>
      <c r="T16" s="36">
        <v>2</v>
      </c>
      <c r="U16" s="36">
        <v>2</v>
      </c>
      <c r="V16" s="36">
        <v>2</v>
      </c>
      <c r="W16" s="36">
        <v>2</v>
      </c>
      <c r="X16" s="36">
        <v>0</v>
      </c>
      <c r="Y16" s="36">
        <v>0</v>
      </c>
      <c r="Z16" s="36">
        <v>2</v>
      </c>
      <c r="AA16" s="36">
        <v>2</v>
      </c>
      <c r="AB16" s="36">
        <v>2</v>
      </c>
      <c r="AC16" s="36">
        <v>2</v>
      </c>
      <c r="AD16" s="36">
        <v>2</v>
      </c>
      <c r="AE16" s="36">
        <v>2</v>
      </c>
      <c r="AF16" s="36">
        <v>2</v>
      </c>
      <c r="AG16" s="36">
        <v>2</v>
      </c>
      <c r="AH16" s="36">
        <v>2</v>
      </c>
      <c r="AI16" s="36">
        <v>2</v>
      </c>
      <c r="AJ16" s="36">
        <v>2</v>
      </c>
      <c r="AK16" s="36">
        <v>2</v>
      </c>
      <c r="AL16" s="36">
        <v>2</v>
      </c>
      <c r="AM16" s="36">
        <v>2</v>
      </c>
      <c r="AN16" s="36">
        <v>2</v>
      </c>
      <c r="AO16" s="36">
        <v>2</v>
      </c>
      <c r="AP16" s="36">
        <v>2</v>
      </c>
      <c r="AQ16" s="36">
        <v>1</v>
      </c>
      <c r="AR16" s="36">
        <v>2</v>
      </c>
      <c r="AS16" s="36">
        <v>2</v>
      </c>
      <c r="AT16" s="36">
        <v>1</v>
      </c>
      <c r="AU16" s="36">
        <v>2</v>
      </c>
      <c r="AV16" s="36">
        <v>2</v>
      </c>
      <c r="AW16" s="36">
        <v>2</v>
      </c>
      <c r="AX16" s="36">
        <v>2</v>
      </c>
      <c r="AY16" s="36">
        <v>2</v>
      </c>
      <c r="AZ16" s="36">
        <v>2</v>
      </c>
      <c r="BA16" s="36">
        <v>2</v>
      </c>
      <c r="BB16" s="36">
        <v>2</v>
      </c>
      <c r="BC16" s="36">
        <v>2</v>
      </c>
      <c r="BD16" s="36">
        <v>2</v>
      </c>
      <c r="BE16" s="36">
        <v>2</v>
      </c>
      <c r="BF16" s="36">
        <v>2</v>
      </c>
      <c r="BG16" s="36">
        <v>2</v>
      </c>
      <c r="BH16" s="36">
        <v>2</v>
      </c>
      <c r="BI16" s="36">
        <v>2</v>
      </c>
      <c r="BJ16" s="36">
        <v>2</v>
      </c>
      <c r="BK16" s="36">
        <v>2</v>
      </c>
      <c r="BL16" s="36">
        <v>2</v>
      </c>
      <c r="BM16" s="36">
        <v>2</v>
      </c>
      <c r="BN16" s="36">
        <v>2</v>
      </c>
      <c r="BO16" s="36">
        <v>2</v>
      </c>
      <c r="BP16" s="36">
        <v>2</v>
      </c>
      <c r="BQ16" s="36">
        <v>2</v>
      </c>
      <c r="BR16" s="36">
        <v>2</v>
      </c>
      <c r="BS16" s="36">
        <v>2</v>
      </c>
      <c r="BT16" s="36">
        <v>2</v>
      </c>
      <c r="BU16" s="36">
        <v>2</v>
      </c>
      <c r="BV16" s="36">
        <v>2</v>
      </c>
      <c r="BW16" s="36">
        <v>2</v>
      </c>
      <c r="BX16" s="36">
        <v>2</v>
      </c>
      <c r="BY16" s="36">
        <v>0</v>
      </c>
      <c r="BZ16" s="36">
        <v>0</v>
      </c>
      <c r="CA16" s="36">
        <v>0</v>
      </c>
      <c r="CB16" s="36">
        <v>2</v>
      </c>
      <c r="CC16" s="36">
        <v>0</v>
      </c>
      <c r="CD16" s="36">
        <v>2</v>
      </c>
      <c r="CE16" s="36">
        <v>1</v>
      </c>
      <c r="CF16" s="36">
        <v>2</v>
      </c>
      <c r="CG16" s="36">
        <v>2</v>
      </c>
      <c r="CH16" s="36">
        <v>2</v>
      </c>
      <c r="CI16" s="36">
        <v>2</v>
      </c>
      <c r="CJ16" s="36">
        <v>2</v>
      </c>
      <c r="CK16" s="36">
        <v>2</v>
      </c>
      <c r="CL16" s="36">
        <v>2</v>
      </c>
      <c r="CM16" s="36">
        <v>2</v>
      </c>
      <c r="CN16" s="36">
        <v>2</v>
      </c>
      <c r="CO16" s="36">
        <v>2</v>
      </c>
      <c r="CP16" s="36">
        <v>2</v>
      </c>
      <c r="CQ16" s="36">
        <v>2</v>
      </c>
      <c r="CR16" s="36">
        <v>2</v>
      </c>
      <c r="CS16" s="36">
        <v>2</v>
      </c>
      <c r="CT16" s="36">
        <v>1</v>
      </c>
      <c r="CU16" s="36">
        <v>1</v>
      </c>
      <c r="CV16" s="36">
        <v>1</v>
      </c>
      <c r="CW16" s="36">
        <v>2</v>
      </c>
      <c r="CX16" s="36">
        <v>2</v>
      </c>
      <c r="CY16" s="36">
        <v>1</v>
      </c>
      <c r="CZ16" s="36">
        <v>2</v>
      </c>
      <c r="DA16" s="36">
        <v>2</v>
      </c>
      <c r="DB16" s="36">
        <v>2</v>
      </c>
      <c r="DC16" s="36">
        <v>1</v>
      </c>
      <c r="DD16" s="36">
        <v>2</v>
      </c>
      <c r="DE16" s="36">
        <v>0</v>
      </c>
      <c r="DF16" s="36">
        <v>2</v>
      </c>
      <c r="DG16" s="36">
        <v>2</v>
      </c>
      <c r="DH16" s="36">
        <v>2</v>
      </c>
      <c r="DI16" s="36">
        <v>2</v>
      </c>
      <c r="DJ16" s="36">
        <v>2</v>
      </c>
      <c r="DK16" s="36">
        <v>2</v>
      </c>
      <c r="DL16" s="36">
        <v>2</v>
      </c>
      <c r="DM16" s="36">
        <v>1</v>
      </c>
      <c r="DN16" s="36">
        <v>1</v>
      </c>
      <c r="DO16" s="36">
        <v>2</v>
      </c>
      <c r="DP16" s="36">
        <v>2</v>
      </c>
      <c r="DQ16" s="36">
        <v>2</v>
      </c>
      <c r="DS16">
        <f t="shared" si="0"/>
        <v>213</v>
      </c>
      <c r="DT16" s="2">
        <f t="shared" si="1"/>
        <v>0.89495798319327735</v>
      </c>
      <c r="DU16">
        <f t="shared" si="2"/>
        <v>101</v>
      </c>
      <c r="DV16" s="2">
        <f t="shared" si="3"/>
        <v>0.84873949579831931</v>
      </c>
      <c r="DW16">
        <f t="shared" si="4"/>
        <v>11</v>
      </c>
      <c r="DX16" s="2">
        <f t="shared" si="5"/>
        <v>9.2436974789915957E-2</v>
      </c>
      <c r="DY16">
        <f t="shared" si="6"/>
        <v>7</v>
      </c>
      <c r="DZ16" s="2">
        <f t="shared" si="7"/>
        <v>5.8823529411764712E-2</v>
      </c>
      <c r="EA16">
        <f t="shared" si="8"/>
        <v>119</v>
      </c>
    </row>
    <row r="17" spans="1:131" x14ac:dyDescent="0.2">
      <c r="A17" s="36" t="s">
        <v>200</v>
      </c>
      <c r="B17" s="36" t="s">
        <v>144</v>
      </c>
      <c r="C17" s="36">
        <v>2</v>
      </c>
      <c r="D17" s="36">
        <v>2</v>
      </c>
      <c r="E17" s="36">
        <v>1</v>
      </c>
      <c r="F17" s="36">
        <v>2</v>
      </c>
      <c r="G17" s="36">
        <v>2</v>
      </c>
      <c r="H17" s="36">
        <v>2</v>
      </c>
      <c r="I17" s="36">
        <v>2</v>
      </c>
      <c r="J17" s="36">
        <v>2</v>
      </c>
      <c r="K17" s="36">
        <v>2</v>
      </c>
      <c r="L17" s="36">
        <v>2</v>
      </c>
      <c r="M17" s="36">
        <v>2</v>
      </c>
      <c r="N17" s="36">
        <v>2</v>
      </c>
      <c r="O17" s="36">
        <v>2</v>
      </c>
      <c r="P17" s="36">
        <v>2</v>
      </c>
      <c r="Q17" s="36">
        <v>2</v>
      </c>
      <c r="R17" s="36">
        <v>2</v>
      </c>
      <c r="S17" s="36">
        <v>2</v>
      </c>
      <c r="T17" s="36">
        <v>2</v>
      </c>
      <c r="U17" s="36">
        <v>2</v>
      </c>
      <c r="V17" s="36">
        <v>2</v>
      </c>
      <c r="W17" s="36">
        <v>2</v>
      </c>
      <c r="X17" s="36">
        <v>2</v>
      </c>
      <c r="Y17" s="36">
        <v>2</v>
      </c>
      <c r="Z17" s="36">
        <v>2</v>
      </c>
      <c r="AA17" s="36">
        <v>1</v>
      </c>
      <c r="AB17" s="36">
        <v>2</v>
      </c>
      <c r="AC17" s="36">
        <v>2</v>
      </c>
      <c r="AD17" s="36">
        <v>2</v>
      </c>
      <c r="AE17" s="36">
        <v>2</v>
      </c>
      <c r="AF17" s="36">
        <v>2</v>
      </c>
      <c r="AG17" s="36">
        <v>2</v>
      </c>
      <c r="AH17" s="36">
        <v>2</v>
      </c>
      <c r="AI17" s="36">
        <v>2</v>
      </c>
      <c r="AJ17" s="36">
        <v>2</v>
      </c>
      <c r="AK17" s="36">
        <v>2</v>
      </c>
      <c r="AL17" s="36">
        <v>2</v>
      </c>
      <c r="AM17" s="36">
        <v>2</v>
      </c>
      <c r="AN17" s="36">
        <v>2</v>
      </c>
      <c r="AO17" s="36">
        <v>2</v>
      </c>
      <c r="AP17" s="36">
        <v>2</v>
      </c>
      <c r="AQ17" s="36">
        <v>2</v>
      </c>
      <c r="AR17" s="36">
        <v>2</v>
      </c>
      <c r="AS17" s="36">
        <v>2</v>
      </c>
      <c r="AT17" s="36">
        <v>2</v>
      </c>
      <c r="AU17" s="36">
        <v>2</v>
      </c>
      <c r="AV17" s="36">
        <v>2</v>
      </c>
      <c r="AW17" s="36">
        <v>2</v>
      </c>
      <c r="AX17" s="36">
        <v>2</v>
      </c>
      <c r="AY17" s="36">
        <v>2</v>
      </c>
      <c r="AZ17" s="36">
        <v>2</v>
      </c>
      <c r="BA17" s="36">
        <v>2</v>
      </c>
      <c r="BB17" s="36">
        <v>2</v>
      </c>
      <c r="BC17" s="36">
        <v>2</v>
      </c>
      <c r="BD17" s="36">
        <v>2</v>
      </c>
      <c r="BE17" s="36">
        <v>2</v>
      </c>
      <c r="BF17" s="36">
        <v>2</v>
      </c>
      <c r="BG17" s="36">
        <v>1</v>
      </c>
      <c r="BH17" s="36">
        <v>2</v>
      </c>
      <c r="BI17" s="36">
        <v>2</v>
      </c>
      <c r="BJ17" s="36">
        <v>2</v>
      </c>
      <c r="BK17" s="36">
        <v>2</v>
      </c>
      <c r="BL17" s="36">
        <v>2</v>
      </c>
      <c r="BM17" s="36">
        <v>2</v>
      </c>
      <c r="BN17" s="36">
        <v>2</v>
      </c>
      <c r="BO17" s="36">
        <v>2</v>
      </c>
      <c r="BP17" s="36">
        <v>2</v>
      </c>
      <c r="BQ17" s="36">
        <v>2</v>
      </c>
      <c r="BR17" s="36">
        <v>2</v>
      </c>
      <c r="BS17" s="36">
        <v>2</v>
      </c>
      <c r="BT17" s="36">
        <v>2</v>
      </c>
      <c r="BU17" s="36">
        <v>2</v>
      </c>
      <c r="BV17" s="36">
        <v>2</v>
      </c>
      <c r="BW17" s="36">
        <v>2</v>
      </c>
      <c r="BX17" s="36">
        <v>2</v>
      </c>
      <c r="BY17" s="36">
        <v>2</v>
      </c>
      <c r="BZ17" s="36">
        <v>2</v>
      </c>
      <c r="CA17" s="36">
        <v>2</v>
      </c>
      <c r="CB17" s="36">
        <v>2</v>
      </c>
      <c r="CC17" s="36">
        <v>2</v>
      </c>
      <c r="CD17" s="36">
        <v>1</v>
      </c>
      <c r="CE17" s="36">
        <v>2</v>
      </c>
      <c r="CF17" s="36">
        <v>2</v>
      </c>
      <c r="CG17" s="36">
        <v>2</v>
      </c>
      <c r="CH17" s="36">
        <v>2</v>
      </c>
      <c r="CI17" s="36">
        <v>2</v>
      </c>
      <c r="CJ17" s="36">
        <v>2</v>
      </c>
      <c r="CK17" s="36">
        <v>2</v>
      </c>
      <c r="CL17" s="36">
        <v>2</v>
      </c>
      <c r="CM17" s="36">
        <v>2</v>
      </c>
      <c r="CN17" s="36">
        <v>2</v>
      </c>
      <c r="CO17" s="36">
        <v>2</v>
      </c>
      <c r="CP17" s="36">
        <v>2</v>
      </c>
      <c r="CQ17" s="36">
        <v>2</v>
      </c>
      <c r="CR17" s="36">
        <v>2</v>
      </c>
      <c r="CS17" s="36">
        <v>2</v>
      </c>
      <c r="CT17" s="36">
        <v>2</v>
      </c>
      <c r="CU17" s="36">
        <v>2</v>
      </c>
      <c r="CV17" s="36">
        <v>0</v>
      </c>
      <c r="CW17" s="36">
        <v>2</v>
      </c>
      <c r="CX17" s="36">
        <v>2</v>
      </c>
      <c r="CY17" s="36">
        <v>2</v>
      </c>
      <c r="CZ17" s="36">
        <v>2</v>
      </c>
      <c r="DA17" s="36">
        <v>1</v>
      </c>
      <c r="DB17" s="36">
        <v>2</v>
      </c>
      <c r="DC17" s="36">
        <v>1</v>
      </c>
      <c r="DD17" s="36">
        <v>2</v>
      </c>
      <c r="DE17" s="36">
        <v>2</v>
      </c>
      <c r="DF17" s="36">
        <v>2</v>
      </c>
      <c r="DG17" s="36">
        <v>2</v>
      </c>
      <c r="DH17" s="36">
        <v>2</v>
      </c>
      <c r="DI17" s="36">
        <v>2</v>
      </c>
      <c r="DJ17" s="36">
        <v>2</v>
      </c>
      <c r="DK17" s="36">
        <v>2</v>
      </c>
      <c r="DL17" s="36">
        <v>1</v>
      </c>
      <c r="DM17" s="36">
        <v>2</v>
      </c>
      <c r="DN17" s="36">
        <v>2</v>
      </c>
      <c r="DO17" s="36">
        <v>2</v>
      </c>
      <c r="DP17" s="36">
        <v>2</v>
      </c>
      <c r="DQ17" s="36">
        <v>2</v>
      </c>
      <c r="DS17">
        <f t="shared" si="0"/>
        <v>229</v>
      </c>
      <c r="DT17" s="2">
        <f t="shared" si="1"/>
        <v>0.96218487394957986</v>
      </c>
      <c r="DU17">
        <f t="shared" si="2"/>
        <v>111</v>
      </c>
      <c r="DV17" s="2">
        <f t="shared" si="3"/>
        <v>0.93277310924369738</v>
      </c>
      <c r="DW17">
        <f t="shared" si="4"/>
        <v>7</v>
      </c>
      <c r="DX17" s="2">
        <f t="shared" si="5"/>
        <v>5.8823529411764712E-2</v>
      </c>
      <c r="DY17">
        <f t="shared" si="6"/>
        <v>1</v>
      </c>
      <c r="DZ17" s="2">
        <f t="shared" si="7"/>
        <v>8.4033613445378148E-3</v>
      </c>
      <c r="EA17">
        <f t="shared" si="8"/>
        <v>119</v>
      </c>
    </row>
    <row r="18" spans="1:131" x14ac:dyDescent="0.2">
      <c r="A18" s="36" t="s">
        <v>200</v>
      </c>
      <c r="B18" s="36" t="s">
        <v>145</v>
      </c>
      <c r="C18" s="36">
        <v>2</v>
      </c>
      <c r="D18" s="36">
        <v>2</v>
      </c>
      <c r="E18" s="36">
        <v>1</v>
      </c>
      <c r="F18" s="36">
        <v>2</v>
      </c>
      <c r="G18" s="36">
        <v>2</v>
      </c>
      <c r="H18" s="36">
        <v>0</v>
      </c>
      <c r="I18" s="36">
        <v>2</v>
      </c>
      <c r="J18" s="36">
        <v>2</v>
      </c>
      <c r="K18" s="36">
        <v>2</v>
      </c>
      <c r="L18" s="36">
        <v>0</v>
      </c>
      <c r="M18" s="36">
        <v>2</v>
      </c>
      <c r="N18" s="36">
        <v>2</v>
      </c>
      <c r="O18" s="36">
        <v>1</v>
      </c>
      <c r="P18" s="36">
        <v>2</v>
      </c>
      <c r="Q18" s="36">
        <v>2</v>
      </c>
      <c r="R18" s="36">
        <v>2</v>
      </c>
      <c r="S18" s="36">
        <v>2</v>
      </c>
      <c r="T18" s="36">
        <v>2</v>
      </c>
      <c r="U18" s="36">
        <v>2</v>
      </c>
      <c r="V18" s="36">
        <v>1</v>
      </c>
      <c r="W18" s="36">
        <v>1</v>
      </c>
      <c r="X18" s="36">
        <v>2</v>
      </c>
      <c r="Y18" s="36">
        <v>2</v>
      </c>
      <c r="Z18" s="36">
        <v>2</v>
      </c>
      <c r="AA18" s="36">
        <v>0</v>
      </c>
      <c r="AB18" s="36">
        <v>0</v>
      </c>
      <c r="AC18" s="36">
        <v>2</v>
      </c>
      <c r="AD18" s="36">
        <v>2</v>
      </c>
      <c r="AE18" s="36">
        <v>0</v>
      </c>
      <c r="AF18" s="36">
        <v>2</v>
      </c>
      <c r="AG18" s="36">
        <v>0</v>
      </c>
      <c r="AH18" s="36">
        <v>2</v>
      </c>
      <c r="AI18" s="36">
        <v>0</v>
      </c>
      <c r="AJ18" s="36">
        <v>1</v>
      </c>
      <c r="AK18" s="36">
        <v>2</v>
      </c>
      <c r="AL18" s="36">
        <v>0</v>
      </c>
      <c r="AM18" s="36">
        <v>1</v>
      </c>
      <c r="AN18" s="36">
        <v>2</v>
      </c>
      <c r="AO18" s="36">
        <v>0</v>
      </c>
      <c r="AP18" s="36">
        <v>0</v>
      </c>
      <c r="AQ18" s="36">
        <v>1</v>
      </c>
      <c r="AR18" s="36">
        <v>1</v>
      </c>
      <c r="AS18" s="36">
        <v>2</v>
      </c>
      <c r="AT18" s="36">
        <v>0</v>
      </c>
      <c r="AU18" s="36">
        <v>2</v>
      </c>
      <c r="AV18" s="36">
        <v>2</v>
      </c>
      <c r="AW18" s="36">
        <v>0</v>
      </c>
      <c r="AX18" s="36">
        <v>1</v>
      </c>
      <c r="AY18" s="36">
        <v>1</v>
      </c>
      <c r="AZ18" s="36">
        <v>2</v>
      </c>
      <c r="BA18" s="36">
        <v>2</v>
      </c>
      <c r="BB18" s="36">
        <v>1</v>
      </c>
      <c r="BC18" s="36">
        <v>2</v>
      </c>
      <c r="BD18" s="36">
        <v>2</v>
      </c>
      <c r="BE18" s="36">
        <v>2</v>
      </c>
      <c r="BF18" s="36">
        <v>2</v>
      </c>
      <c r="BG18" s="36">
        <v>0</v>
      </c>
      <c r="BH18" s="36">
        <v>2</v>
      </c>
      <c r="BI18" s="36">
        <v>2</v>
      </c>
      <c r="BJ18" s="36">
        <v>2</v>
      </c>
      <c r="BK18" s="36">
        <v>2</v>
      </c>
      <c r="BL18" s="36">
        <v>2</v>
      </c>
      <c r="BM18" s="36">
        <v>2</v>
      </c>
      <c r="BN18" s="36">
        <v>2</v>
      </c>
      <c r="BO18" s="36">
        <v>2</v>
      </c>
      <c r="BP18" s="36">
        <v>2</v>
      </c>
      <c r="BQ18" s="36">
        <v>2</v>
      </c>
      <c r="BR18" s="36">
        <v>2</v>
      </c>
      <c r="BS18" s="36">
        <v>2</v>
      </c>
      <c r="BT18" s="36">
        <v>2</v>
      </c>
      <c r="BU18" s="36">
        <v>2</v>
      </c>
      <c r="BV18" s="36">
        <v>2</v>
      </c>
      <c r="BW18" s="36">
        <v>2</v>
      </c>
      <c r="BX18" s="36">
        <v>2</v>
      </c>
      <c r="BY18" s="36">
        <v>0</v>
      </c>
      <c r="BZ18" s="36">
        <v>0</v>
      </c>
      <c r="CA18" s="36">
        <v>0</v>
      </c>
      <c r="CB18" s="36">
        <v>0</v>
      </c>
      <c r="CC18" s="36">
        <v>2</v>
      </c>
      <c r="CD18" s="36">
        <v>2</v>
      </c>
      <c r="CE18" s="36">
        <v>2</v>
      </c>
      <c r="CF18" s="36">
        <v>2</v>
      </c>
      <c r="CG18" s="36">
        <v>2</v>
      </c>
      <c r="CH18" s="36">
        <v>2</v>
      </c>
      <c r="CI18" s="36">
        <v>2</v>
      </c>
      <c r="CJ18" s="36">
        <v>2</v>
      </c>
      <c r="CK18" s="36">
        <v>2</v>
      </c>
      <c r="CL18" s="36">
        <v>2</v>
      </c>
      <c r="CM18" s="36">
        <v>2</v>
      </c>
      <c r="CN18" s="36">
        <v>2</v>
      </c>
      <c r="CO18" s="36">
        <v>2</v>
      </c>
      <c r="CP18" s="36">
        <v>2</v>
      </c>
      <c r="CQ18" s="36">
        <v>2</v>
      </c>
      <c r="CR18" s="36">
        <v>2</v>
      </c>
      <c r="CS18" s="36">
        <v>0</v>
      </c>
      <c r="CT18" s="36">
        <v>2</v>
      </c>
      <c r="CU18" s="36">
        <v>1</v>
      </c>
      <c r="CV18" s="36">
        <v>1</v>
      </c>
      <c r="CW18" s="36">
        <v>2</v>
      </c>
      <c r="CX18" s="36">
        <v>2</v>
      </c>
      <c r="CY18" s="36">
        <v>2</v>
      </c>
      <c r="CZ18" s="36">
        <v>2</v>
      </c>
      <c r="DA18" s="36">
        <v>0</v>
      </c>
      <c r="DB18" s="36">
        <v>2</v>
      </c>
      <c r="DC18" s="36">
        <v>0</v>
      </c>
      <c r="DD18" s="36">
        <v>0</v>
      </c>
      <c r="DE18" s="36">
        <v>0</v>
      </c>
      <c r="DF18" s="36">
        <v>1</v>
      </c>
      <c r="DG18" s="36">
        <v>2</v>
      </c>
      <c r="DH18" s="36">
        <v>2</v>
      </c>
      <c r="DI18" s="36">
        <v>2</v>
      </c>
      <c r="DJ18" s="36">
        <v>2</v>
      </c>
      <c r="DK18" s="36">
        <v>2</v>
      </c>
      <c r="DL18" s="36">
        <v>1</v>
      </c>
      <c r="DM18" s="36">
        <v>1</v>
      </c>
      <c r="DN18" s="36">
        <v>2</v>
      </c>
      <c r="DO18" s="36">
        <v>0</v>
      </c>
      <c r="DP18" s="36">
        <v>2</v>
      </c>
      <c r="DQ18" s="36">
        <v>0</v>
      </c>
      <c r="DS18">
        <f t="shared" si="0"/>
        <v>174</v>
      </c>
      <c r="DT18" s="2">
        <f t="shared" si="1"/>
        <v>0.73109243697478987</v>
      </c>
      <c r="DU18">
        <f t="shared" si="2"/>
        <v>79</v>
      </c>
      <c r="DV18" s="2">
        <f t="shared" si="3"/>
        <v>0.66386554621848748</v>
      </c>
      <c r="DW18">
        <f t="shared" si="4"/>
        <v>16</v>
      </c>
      <c r="DX18" s="2">
        <f t="shared" si="5"/>
        <v>0.13445378151260504</v>
      </c>
      <c r="DY18">
        <f t="shared" si="6"/>
        <v>24</v>
      </c>
      <c r="DZ18" s="2">
        <f t="shared" si="7"/>
        <v>0.20168067226890757</v>
      </c>
      <c r="EA18">
        <f t="shared" si="8"/>
        <v>119</v>
      </c>
    </row>
    <row r="19" spans="1:131" x14ac:dyDescent="0.2">
      <c r="A19" s="36" t="s">
        <v>204</v>
      </c>
      <c r="B19" s="36" t="s">
        <v>146</v>
      </c>
      <c r="C19" s="36">
        <v>2</v>
      </c>
      <c r="D19" s="36">
        <v>2</v>
      </c>
      <c r="E19" s="36">
        <v>2</v>
      </c>
      <c r="F19" s="36">
        <v>2</v>
      </c>
      <c r="G19" s="36">
        <v>2</v>
      </c>
      <c r="H19" s="36">
        <v>2</v>
      </c>
      <c r="I19" s="36">
        <v>2</v>
      </c>
      <c r="J19" s="36">
        <v>2</v>
      </c>
      <c r="K19" s="36">
        <v>2</v>
      </c>
      <c r="L19" s="36">
        <v>2</v>
      </c>
      <c r="M19" s="36">
        <v>2</v>
      </c>
      <c r="N19" s="36">
        <v>2</v>
      </c>
      <c r="O19" s="36">
        <v>2</v>
      </c>
      <c r="P19" s="36">
        <v>2</v>
      </c>
      <c r="Q19" s="36">
        <v>2</v>
      </c>
      <c r="R19" s="36">
        <v>2</v>
      </c>
      <c r="S19" s="36">
        <v>2</v>
      </c>
      <c r="T19" s="36">
        <v>2</v>
      </c>
      <c r="U19" s="36">
        <v>2</v>
      </c>
      <c r="V19" s="36">
        <v>2</v>
      </c>
      <c r="W19" s="36">
        <v>0</v>
      </c>
      <c r="X19" s="36">
        <v>2</v>
      </c>
      <c r="Y19" s="36">
        <v>2</v>
      </c>
      <c r="Z19" s="36">
        <v>2</v>
      </c>
      <c r="AA19" s="36">
        <v>2</v>
      </c>
      <c r="AB19" s="36">
        <v>2</v>
      </c>
      <c r="AC19" s="36">
        <v>2</v>
      </c>
      <c r="AD19" s="36">
        <v>2</v>
      </c>
      <c r="AE19" s="36">
        <v>2</v>
      </c>
      <c r="AF19" s="36">
        <v>2</v>
      </c>
      <c r="AG19" s="36">
        <v>2</v>
      </c>
      <c r="AH19" s="36">
        <v>2</v>
      </c>
      <c r="AI19" s="36">
        <v>2</v>
      </c>
      <c r="AJ19" s="36">
        <v>2</v>
      </c>
      <c r="AK19" s="36">
        <v>2</v>
      </c>
      <c r="AL19" s="36">
        <v>2</v>
      </c>
      <c r="AM19" s="36">
        <v>2</v>
      </c>
      <c r="AN19" s="36">
        <v>2</v>
      </c>
      <c r="AO19" s="36">
        <v>2</v>
      </c>
      <c r="AP19" s="36">
        <v>2</v>
      </c>
      <c r="AQ19" s="36">
        <v>2</v>
      </c>
      <c r="AR19" s="36">
        <v>0</v>
      </c>
      <c r="AS19" s="36">
        <v>0</v>
      </c>
      <c r="AT19" s="36">
        <v>0</v>
      </c>
      <c r="AU19" s="36">
        <v>2</v>
      </c>
      <c r="AV19" s="36">
        <v>2</v>
      </c>
      <c r="AW19" s="36">
        <v>2</v>
      </c>
      <c r="AX19" s="36">
        <v>1</v>
      </c>
      <c r="AY19" s="36">
        <v>2</v>
      </c>
      <c r="AZ19" s="36">
        <v>2</v>
      </c>
      <c r="BA19" s="36">
        <v>2</v>
      </c>
      <c r="BB19" s="36">
        <v>2</v>
      </c>
      <c r="BC19" s="36">
        <v>2</v>
      </c>
      <c r="BD19" s="36">
        <v>2</v>
      </c>
      <c r="BE19" s="36">
        <v>2</v>
      </c>
      <c r="BF19" s="36">
        <v>2</v>
      </c>
      <c r="BG19" s="36">
        <v>2</v>
      </c>
      <c r="BH19" s="36">
        <v>2</v>
      </c>
      <c r="BI19" s="36">
        <v>2</v>
      </c>
      <c r="BJ19" s="36">
        <v>2</v>
      </c>
      <c r="BK19" s="36">
        <v>2</v>
      </c>
      <c r="BL19" s="36">
        <v>2</v>
      </c>
      <c r="BM19" s="36">
        <v>2</v>
      </c>
      <c r="BN19" s="36">
        <v>2</v>
      </c>
      <c r="BO19" s="36">
        <v>2</v>
      </c>
      <c r="BP19" s="36">
        <v>2</v>
      </c>
      <c r="BQ19" s="36">
        <v>2</v>
      </c>
      <c r="BR19" s="36">
        <v>2</v>
      </c>
      <c r="BS19" s="36">
        <v>2</v>
      </c>
      <c r="BT19" s="36">
        <v>2</v>
      </c>
      <c r="BU19" s="36">
        <v>2</v>
      </c>
      <c r="BV19" s="36">
        <v>2</v>
      </c>
      <c r="BW19" s="36">
        <v>2</v>
      </c>
      <c r="BX19" s="36">
        <v>2</v>
      </c>
      <c r="BY19" s="36">
        <v>2</v>
      </c>
      <c r="BZ19" s="36">
        <v>2</v>
      </c>
      <c r="CA19" s="36">
        <v>2</v>
      </c>
      <c r="CB19" s="36">
        <v>0</v>
      </c>
      <c r="CC19" s="36">
        <v>2</v>
      </c>
      <c r="CD19" s="36">
        <v>2</v>
      </c>
      <c r="CE19" s="36">
        <v>2</v>
      </c>
      <c r="CF19" s="36">
        <v>2</v>
      </c>
      <c r="CG19" s="36">
        <v>2</v>
      </c>
      <c r="CH19" s="36">
        <v>2</v>
      </c>
      <c r="CI19" s="36">
        <v>2</v>
      </c>
      <c r="CJ19" s="36">
        <v>2</v>
      </c>
      <c r="CK19" s="36">
        <v>2</v>
      </c>
      <c r="CL19" s="36">
        <v>2</v>
      </c>
      <c r="CM19" s="36">
        <v>2</v>
      </c>
      <c r="CN19" s="36">
        <v>2</v>
      </c>
      <c r="CO19" s="36">
        <v>2</v>
      </c>
      <c r="CP19" s="36">
        <v>2</v>
      </c>
      <c r="CQ19" s="36">
        <v>2</v>
      </c>
      <c r="CR19" s="36">
        <v>2</v>
      </c>
      <c r="CS19" s="36">
        <v>2</v>
      </c>
      <c r="CT19" s="36">
        <v>2</v>
      </c>
      <c r="CU19" s="36">
        <v>2</v>
      </c>
      <c r="CV19" s="36">
        <v>2</v>
      </c>
      <c r="CW19" s="36">
        <v>2</v>
      </c>
      <c r="CX19" s="36">
        <v>2</v>
      </c>
      <c r="CY19" s="36">
        <v>2</v>
      </c>
      <c r="CZ19" s="36">
        <v>2</v>
      </c>
      <c r="DA19" s="36">
        <v>1</v>
      </c>
      <c r="DB19" s="36">
        <v>2</v>
      </c>
      <c r="DC19" s="36">
        <v>2</v>
      </c>
      <c r="DD19" s="36">
        <v>2</v>
      </c>
      <c r="DE19" s="36">
        <v>0</v>
      </c>
      <c r="DF19" s="36">
        <v>2</v>
      </c>
      <c r="DG19" s="36">
        <v>2</v>
      </c>
      <c r="DH19" s="36">
        <v>2</v>
      </c>
      <c r="DI19" s="36">
        <v>2</v>
      </c>
      <c r="DJ19" s="36">
        <v>2</v>
      </c>
      <c r="DK19" s="36">
        <v>2</v>
      </c>
      <c r="DL19" s="36">
        <v>2</v>
      </c>
      <c r="DM19" s="36">
        <v>1</v>
      </c>
      <c r="DN19" s="36">
        <v>1</v>
      </c>
      <c r="DO19" s="36">
        <v>1</v>
      </c>
      <c r="DP19" s="36">
        <v>2</v>
      </c>
      <c r="DQ19" s="36">
        <v>2</v>
      </c>
      <c r="DS19">
        <f t="shared" si="0"/>
        <v>221</v>
      </c>
      <c r="DT19" s="2">
        <f t="shared" si="1"/>
        <v>0.9285714285714286</v>
      </c>
      <c r="DU19">
        <f t="shared" si="2"/>
        <v>108</v>
      </c>
      <c r="DV19" s="2">
        <f t="shared" si="3"/>
        <v>0.90756302521008403</v>
      </c>
      <c r="DW19">
        <f t="shared" si="4"/>
        <v>5</v>
      </c>
      <c r="DX19" s="2">
        <f t="shared" si="5"/>
        <v>4.2016806722689079E-2</v>
      </c>
      <c r="DY19">
        <f t="shared" si="6"/>
        <v>6</v>
      </c>
      <c r="DZ19" s="2">
        <f t="shared" si="7"/>
        <v>5.0420168067226892E-2</v>
      </c>
      <c r="EA19">
        <f t="shared" si="8"/>
        <v>119</v>
      </c>
    </row>
    <row r="20" spans="1:131" x14ac:dyDescent="0.2">
      <c r="A20" s="36" t="s">
        <v>200</v>
      </c>
      <c r="B20" s="36" t="s">
        <v>147</v>
      </c>
      <c r="C20" s="36">
        <v>2</v>
      </c>
      <c r="D20" s="36">
        <v>2</v>
      </c>
      <c r="E20" s="36">
        <v>2</v>
      </c>
      <c r="F20" s="36">
        <v>2</v>
      </c>
      <c r="G20" s="36">
        <v>2</v>
      </c>
      <c r="H20" s="36">
        <v>2</v>
      </c>
      <c r="I20" s="36">
        <v>2</v>
      </c>
      <c r="J20" s="36">
        <v>2</v>
      </c>
      <c r="K20" s="36">
        <v>2</v>
      </c>
      <c r="L20" s="36">
        <v>2</v>
      </c>
      <c r="M20" s="36">
        <v>2</v>
      </c>
      <c r="N20" s="36">
        <v>2</v>
      </c>
      <c r="O20" s="36">
        <v>2</v>
      </c>
      <c r="P20" s="36">
        <v>2</v>
      </c>
      <c r="Q20" s="36">
        <v>2</v>
      </c>
      <c r="R20" s="36">
        <v>2</v>
      </c>
      <c r="S20" s="36">
        <v>2</v>
      </c>
      <c r="T20" s="36">
        <v>2</v>
      </c>
      <c r="U20" s="36">
        <v>2</v>
      </c>
      <c r="V20" s="36">
        <v>2</v>
      </c>
      <c r="W20" s="36">
        <v>2</v>
      </c>
      <c r="X20" s="36">
        <v>2</v>
      </c>
      <c r="Y20" s="36">
        <v>2</v>
      </c>
      <c r="Z20" s="36">
        <v>2</v>
      </c>
      <c r="AA20" s="36">
        <v>1</v>
      </c>
      <c r="AB20" s="36">
        <v>0</v>
      </c>
      <c r="AC20" s="36">
        <v>2</v>
      </c>
      <c r="AD20" s="36">
        <v>2</v>
      </c>
      <c r="AE20" s="36">
        <v>2</v>
      </c>
      <c r="AF20" s="36">
        <v>2</v>
      </c>
      <c r="AG20" s="36">
        <v>2</v>
      </c>
      <c r="AH20" s="36">
        <v>2</v>
      </c>
      <c r="AI20" s="36">
        <v>2</v>
      </c>
      <c r="AJ20" s="36">
        <v>2</v>
      </c>
      <c r="AK20" s="36">
        <v>2</v>
      </c>
      <c r="AL20" s="36">
        <v>2</v>
      </c>
      <c r="AM20" s="36">
        <v>2</v>
      </c>
      <c r="AN20" s="36">
        <v>2</v>
      </c>
      <c r="AO20" s="36">
        <v>2</v>
      </c>
      <c r="AP20" s="36">
        <v>2</v>
      </c>
      <c r="AQ20" s="36">
        <v>2</v>
      </c>
      <c r="AR20" s="36">
        <v>2</v>
      </c>
      <c r="AS20" s="36">
        <v>2</v>
      </c>
      <c r="AT20" s="36">
        <v>0</v>
      </c>
      <c r="AU20" s="36">
        <v>2</v>
      </c>
      <c r="AV20" s="36">
        <v>2</v>
      </c>
      <c r="AW20" s="36">
        <v>2</v>
      </c>
      <c r="AX20" s="36">
        <v>2</v>
      </c>
      <c r="AY20" s="36">
        <v>1</v>
      </c>
      <c r="AZ20" s="36">
        <v>2</v>
      </c>
      <c r="BA20" s="36">
        <v>2</v>
      </c>
      <c r="BB20" s="36">
        <v>2</v>
      </c>
      <c r="BC20" s="36">
        <v>2</v>
      </c>
      <c r="BD20" s="36">
        <v>2</v>
      </c>
      <c r="BE20" s="36">
        <v>2</v>
      </c>
      <c r="BF20" s="36">
        <v>2</v>
      </c>
      <c r="BG20" s="36">
        <v>2</v>
      </c>
      <c r="BH20" s="36">
        <v>2</v>
      </c>
      <c r="BI20" s="36">
        <v>2</v>
      </c>
      <c r="BJ20" s="36">
        <v>2</v>
      </c>
      <c r="BK20" s="36">
        <v>2</v>
      </c>
      <c r="BL20" s="36">
        <v>2</v>
      </c>
      <c r="BM20" s="36">
        <v>2</v>
      </c>
      <c r="BN20" s="36">
        <v>2</v>
      </c>
      <c r="BO20" s="36">
        <v>2</v>
      </c>
      <c r="BP20" s="36">
        <v>2</v>
      </c>
      <c r="BQ20" s="36">
        <v>2</v>
      </c>
      <c r="BR20" s="36">
        <v>2</v>
      </c>
      <c r="BS20" s="36">
        <v>2</v>
      </c>
      <c r="BT20" s="36">
        <v>2</v>
      </c>
      <c r="BU20" s="36">
        <v>2</v>
      </c>
      <c r="BV20" s="36">
        <v>2</v>
      </c>
      <c r="BW20" s="36">
        <v>2</v>
      </c>
      <c r="BX20" s="36">
        <v>1</v>
      </c>
      <c r="BY20" s="36">
        <v>0</v>
      </c>
      <c r="BZ20" s="36">
        <v>0</v>
      </c>
      <c r="CA20" s="36">
        <v>1</v>
      </c>
      <c r="CB20" s="36">
        <v>2</v>
      </c>
      <c r="CC20" s="36">
        <v>2</v>
      </c>
      <c r="CD20" s="36">
        <v>2</v>
      </c>
      <c r="CE20" s="36">
        <v>2</v>
      </c>
      <c r="CF20" s="36">
        <v>2</v>
      </c>
      <c r="CG20" s="36">
        <v>2</v>
      </c>
      <c r="CH20" s="36">
        <v>2</v>
      </c>
      <c r="CI20" s="36">
        <v>2</v>
      </c>
      <c r="CJ20" s="36">
        <v>2</v>
      </c>
      <c r="CK20" s="36">
        <v>2</v>
      </c>
      <c r="CL20" s="36">
        <v>2</v>
      </c>
      <c r="CM20" s="36">
        <v>2</v>
      </c>
      <c r="CN20" s="36">
        <v>2</v>
      </c>
      <c r="CO20" s="36">
        <v>2</v>
      </c>
      <c r="CP20" s="36">
        <v>2</v>
      </c>
      <c r="CQ20" s="36">
        <v>2</v>
      </c>
      <c r="CR20" s="36">
        <v>2</v>
      </c>
      <c r="CS20" s="36">
        <v>2</v>
      </c>
      <c r="CT20" s="36">
        <v>2</v>
      </c>
      <c r="CU20" s="36">
        <v>2</v>
      </c>
      <c r="CV20" s="36">
        <v>0</v>
      </c>
      <c r="CW20" s="36">
        <v>2</v>
      </c>
      <c r="CX20" s="36">
        <v>2</v>
      </c>
      <c r="CY20" s="36">
        <v>2</v>
      </c>
      <c r="CZ20" s="36">
        <v>2</v>
      </c>
      <c r="DA20" s="36">
        <v>1</v>
      </c>
      <c r="DB20" s="36">
        <v>2</v>
      </c>
      <c r="DC20" s="36">
        <v>1</v>
      </c>
      <c r="DD20" s="36">
        <v>2</v>
      </c>
      <c r="DE20" s="36">
        <v>0</v>
      </c>
      <c r="DF20" s="36">
        <v>2</v>
      </c>
      <c r="DG20" s="36">
        <v>2</v>
      </c>
      <c r="DH20" s="36">
        <v>2</v>
      </c>
      <c r="DI20" s="36">
        <v>2</v>
      </c>
      <c r="DJ20" s="36">
        <v>2</v>
      </c>
      <c r="DK20" s="36">
        <v>1</v>
      </c>
      <c r="DL20" s="36">
        <v>2</v>
      </c>
      <c r="DM20" s="36">
        <v>2</v>
      </c>
      <c r="DN20" s="36">
        <v>1</v>
      </c>
      <c r="DO20" s="36">
        <v>1</v>
      </c>
      <c r="DP20" s="36">
        <v>2</v>
      </c>
      <c r="DQ20" s="36">
        <v>2</v>
      </c>
      <c r="DS20">
        <f t="shared" si="0"/>
        <v>217</v>
      </c>
      <c r="DT20" s="2">
        <f t="shared" si="1"/>
        <v>0.91176470588235292</v>
      </c>
      <c r="DU20">
        <f t="shared" si="2"/>
        <v>104</v>
      </c>
      <c r="DV20" s="2">
        <f t="shared" si="3"/>
        <v>0.87394957983193278</v>
      </c>
      <c r="DW20">
        <f t="shared" si="4"/>
        <v>9</v>
      </c>
      <c r="DX20" s="2">
        <f t="shared" si="5"/>
        <v>7.5630252100840331E-2</v>
      </c>
      <c r="DY20">
        <f t="shared" si="6"/>
        <v>6</v>
      </c>
      <c r="DZ20" s="2">
        <f t="shared" si="7"/>
        <v>5.0420168067226892E-2</v>
      </c>
      <c r="EA20">
        <f t="shared" si="8"/>
        <v>119</v>
      </c>
    </row>
    <row r="21" spans="1:131" x14ac:dyDescent="0.2">
      <c r="A21" s="36" t="s">
        <v>204</v>
      </c>
      <c r="B21" s="36" t="s">
        <v>162</v>
      </c>
      <c r="C21" s="36">
        <v>2</v>
      </c>
      <c r="D21" s="36">
        <v>2</v>
      </c>
      <c r="E21" s="36">
        <v>2</v>
      </c>
      <c r="F21" s="36">
        <v>2</v>
      </c>
      <c r="G21" s="36">
        <v>2</v>
      </c>
      <c r="H21" s="36">
        <v>2</v>
      </c>
      <c r="I21" s="36">
        <v>2</v>
      </c>
      <c r="J21" s="36">
        <v>2</v>
      </c>
      <c r="K21" s="36">
        <v>2</v>
      </c>
      <c r="L21" s="36">
        <v>2</v>
      </c>
      <c r="M21" s="36">
        <v>2</v>
      </c>
      <c r="N21" s="36">
        <v>2</v>
      </c>
      <c r="O21" s="36">
        <v>2</v>
      </c>
      <c r="P21" s="36">
        <v>2</v>
      </c>
      <c r="Q21" s="36">
        <v>2</v>
      </c>
      <c r="R21" s="36">
        <v>2</v>
      </c>
      <c r="S21" s="36">
        <v>2</v>
      </c>
      <c r="T21" s="36">
        <v>2</v>
      </c>
      <c r="U21" s="36">
        <v>1</v>
      </c>
      <c r="V21" s="36">
        <v>2</v>
      </c>
      <c r="W21" s="36">
        <v>2</v>
      </c>
      <c r="X21" s="36">
        <v>2</v>
      </c>
      <c r="Y21" s="36">
        <v>2</v>
      </c>
      <c r="Z21" s="36">
        <v>2</v>
      </c>
      <c r="AA21" s="36">
        <v>2</v>
      </c>
      <c r="AB21" s="36">
        <v>2</v>
      </c>
      <c r="AC21" s="36">
        <v>2</v>
      </c>
      <c r="AD21" s="36">
        <v>2</v>
      </c>
      <c r="AE21" s="36">
        <v>2</v>
      </c>
      <c r="AF21" s="36">
        <v>2</v>
      </c>
      <c r="AG21" s="36">
        <v>2</v>
      </c>
      <c r="AH21" s="36">
        <v>2</v>
      </c>
      <c r="AI21" s="36">
        <v>2</v>
      </c>
      <c r="AJ21" s="36">
        <v>2</v>
      </c>
      <c r="AK21" s="36">
        <v>2</v>
      </c>
      <c r="AL21" s="36">
        <v>2</v>
      </c>
      <c r="AM21" s="36">
        <v>2</v>
      </c>
      <c r="AN21" s="36">
        <v>2</v>
      </c>
      <c r="AO21" s="36">
        <v>2</v>
      </c>
      <c r="AP21" s="36">
        <v>2</v>
      </c>
      <c r="AQ21" s="36">
        <v>2</v>
      </c>
      <c r="AR21" s="36">
        <v>2</v>
      </c>
      <c r="AS21" s="36">
        <v>2</v>
      </c>
      <c r="AT21" s="36">
        <v>2</v>
      </c>
      <c r="AU21" s="36">
        <v>2</v>
      </c>
      <c r="AV21" s="36">
        <v>2</v>
      </c>
      <c r="AW21" s="36">
        <v>2</v>
      </c>
      <c r="AX21" s="36">
        <v>2</v>
      </c>
      <c r="AY21" s="36">
        <v>1</v>
      </c>
      <c r="AZ21" s="36">
        <v>2</v>
      </c>
      <c r="BA21" s="36">
        <v>2</v>
      </c>
      <c r="BB21" s="36">
        <v>2</v>
      </c>
      <c r="BC21" s="36">
        <v>2</v>
      </c>
      <c r="BD21" s="36">
        <v>2</v>
      </c>
      <c r="BE21" s="36">
        <v>2</v>
      </c>
      <c r="BF21" s="36">
        <v>1</v>
      </c>
      <c r="BG21" s="36">
        <v>2</v>
      </c>
      <c r="BH21" s="36">
        <v>0</v>
      </c>
      <c r="BI21" s="36">
        <v>2</v>
      </c>
      <c r="BJ21" s="36">
        <v>2</v>
      </c>
      <c r="BK21" s="36">
        <v>2</v>
      </c>
      <c r="BL21" s="36">
        <v>2</v>
      </c>
      <c r="BM21" s="36">
        <v>2</v>
      </c>
      <c r="BN21" s="36">
        <v>2</v>
      </c>
      <c r="BO21" s="36">
        <v>2</v>
      </c>
      <c r="BP21" s="36">
        <v>2</v>
      </c>
      <c r="BQ21" s="36">
        <v>2</v>
      </c>
      <c r="BR21" s="36">
        <v>2</v>
      </c>
      <c r="BS21" s="36">
        <v>2</v>
      </c>
      <c r="BT21" s="36">
        <v>2</v>
      </c>
      <c r="BU21" s="36">
        <v>2</v>
      </c>
      <c r="BV21" s="36">
        <v>2</v>
      </c>
      <c r="BW21" s="36">
        <v>2</v>
      </c>
      <c r="BX21" s="36">
        <v>2</v>
      </c>
      <c r="BY21" s="36">
        <v>2</v>
      </c>
      <c r="BZ21" s="36">
        <v>2</v>
      </c>
      <c r="CA21" s="36">
        <v>2</v>
      </c>
      <c r="CB21" s="36">
        <v>2</v>
      </c>
      <c r="CC21" s="36">
        <v>2</v>
      </c>
      <c r="CD21" s="36">
        <v>0</v>
      </c>
      <c r="CE21" s="36">
        <v>2</v>
      </c>
      <c r="CF21" s="36">
        <v>2</v>
      </c>
      <c r="CG21" s="36">
        <v>2</v>
      </c>
      <c r="CH21" s="36">
        <v>2</v>
      </c>
      <c r="CI21" s="36">
        <v>2</v>
      </c>
      <c r="CJ21" s="36">
        <v>2</v>
      </c>
      <c r="CK21" s="36">
        <v>2</v>
      </c>
      <c r="CL21" s="36">
        <v>2</v>
      </c>
      <c r="CM21" s="36">
        <v>2</v>
      </c>
      <c r="CN21" s="36">
        <v>2</v>
      </c>
      <c r="CO21" s="36">
        <v>2</v>
      </c>
      <c r="CP21" s="36">
        <v>2</v>
      </c>
      <c r="CQ21" s="36">
        <v>2</v>
      </c>
      <c r="CR21" s="36">
        <v>2</v>
      </c>
      <c r="CS21" s="36">
        <v>2</v>
      </c>
      <c r="CT21" s="36">
        <v>0</v>
      </c>
      <c r="CU21" s="36">
        <v>2</v>
      </c>
      <c r="CV21" s="36">
        <v>2</v>
      </c>
      <c r="CW21" s="36">
        <v>2</v>
      </c>
      <c r="CX21" s="36">
        <v>2</v>
      </c>
      <c r="CY21" s="36">
        <v>1</v>
      </c>
      <c r="CZ21" s="36">
        <v>2</v>
      </c>
      <c r="DA21" s="36">
        <v>2</v>
      </c>
      <c r="DB21" s="36">
        <v>1</v>
      </c>
      <c r="DC21" s="36">
        <v>1</v>
      </c>
      <c r="DD21" s="36">
        <v>1</v>
      </c>
      <c r="DE21" s="36">
        <v>1</v>
      </c>
      <c r="DF21" s="36">
        <v>2</v>
      </c>
      <c r="DG21" s="36">
        <v>2</v>
      </c>
      <c r="DH21" s="36">
        <v>2</v>
      </c>
      <c r="DI21" s="36">
        <v>2</v>
      </c>
      <c r="DJ21" s="36">
        <v>2</v>
      </c>
      <c r="DK21" s="36">
        <v>2</v>
      </c>
      <c r="DL21" s="36">
        <v>2</v>
      </c>
      <c r="DM21" s="36">
        <v>2</v>
      </c>
      <c r="DN21" s="36">
        <v>1</v>
      </c>
      <c r="DO21" s="36">
        <v>1</v>
      </c>
      <c r="DP21" s="36">
        <v>2</v>
      </c>
      <c r="DQ21" s="36">
        <v>2</v>
      </c>
      <c r="DS21">
        <f t="shared" si="0"/>
        <v>222</v>
      </c>
      <c r="DT21" s="2">
        <f t="shared" si="1"/>
        <v>0.93277310924369738</v>
      </c>
      <c r="DU21">
        <f t="shared" si="2"/>
        <v>106</v>
      </c>
      <c r="DV21" s="2">
        <f t="shared" si="3"/>
        <v>0.89075630252100835</v>
      </c>
      <c r="DW21">
        <f t="shared" si="4"/>
        <v>10</v>
      </c>
      <c r="DX21" s="2">
        <f t="shared" si="5"/>
        <v>8.4033613445378158E-2</v>
      </c>
      <c r="DY21">
        <f t="shared" si="6"/>
        <v>3</v>
      </c>
      <c r="DZ21" s="2">
        <f t="shared" si="7"/>
        <v>2.5210084033613446E-2</v>
      </c>
      <c r="EA21">
        <f t="shared" si="8"/>
        <v>119</v>
      </c>
    </row>
    <row r="22" spans="1:131" x14ac:dyDescent="0.2">
      <c r="A22" s="36" t="s">
        <v>203</v>
      </c>
      <c r="B22" s="36" t="s">
        <v>148</v>
      </c>
      <c r="C22" s="36">
        <v>2</v>
      </c>
      <c r="D22" s="36">
        <v>2</v>
      </c>
      <c r="E22" s="36">
        <v>2</v>
      </c>
      <c r="F22" s="36">
        <v>2</v>
      </c>
      <c r="G22" s="36">
        <v>2</v>
      </c>
      <c r="H22" s="36">
        <v>1</v>
      </c>
      <c r="I22" s="36">
        <v>2</v>
      </c>
      <c r="J22" s="36">
        <v>2</v>
      </c>
      <c r="K22" s="36">
        <v>2</v>
      </c>
      <c r="L22" s="36">
        <v>2</v>
      </c>
      <c r="M22" s="36">
        <v>2</v>
      </c>
      <c r="N22" s="36">
        <v>2</v>
      </c>
      <c r="O22" s="36">
        <v>2</v>
      </c>
      <c r="P22" s="36">
        <v>2</v>
      </c>
      <c r="Q22" s="36">
        <v>2</v>
      </c>
      <c r="R22" s="36">
        <v>2</v>
      </c>
      <c r="S22" s="36">
        <v>2</v>
      </c>
      <c r="T22" s="36">
        <v>2</v>
      </c>
      <c r="U22" s="36">
        <v>2</v>
      </c>
      <c r="V22" s="36">
        <v>2</v>
      </c>
      <c r="W22" s="36">
        <v>2</v>
      </c>
      <c r="X22" s="36">
        <v>2</v>
      </c>
      <c r="Y22" s="36">
        <v>2</v>
      </c>
      <c r="Z22" s="36">
        <v>2</v>
      </c>
      <c r="AA22" s="36">
        <v>2</v>
      </c>
      <c r="AB22" s="36">
        <v>0</v>
      </c>
      <c r="AC22" s="36">
        <v>2</v>
      </c>
      <c r="AD22" s="36">
        <v>2</v>
      </c>
      <c r="AE22" s="36">
        <v>0</v>
      </c>
      <c r="AF22" s="36">
        <v>2</v>
      </c>
      <c r="AG22" s="36">
        <v>2</v>
      </c>
      <c r="AH22" s="36">
        <v>2</v>
      </c>
      <c r="AI22" s="36">
        <v>2</v>
      </c>
      <c r="AJ22" s="36">
        <v>1</v>
      </c>
      <c r="AK22" s="36">
        <v>2</v>
      </c>
      <c r="AL22" s="36">
        <v>2</v>
      </c>
      <c r="AM22" s="36">
        <v>2</v>
      </c>
      <c r="AN22" s="36">
        <v>2</v>
      </c>
      <c r="AO22" s="36">
        <v>2</v>
      </c>
      <c r="AP22" s="36">
        <v>2</v>
      </c>
      <c r="AQ22" s="36">
        <v>2</v>
      </c>
      <c r="AR22" s="36">
        <v>2</v>
      </c>
      <c r="AS22" s="36">
        <v>2</v>
      </c>
      <c r="AT22" s="36">
        <v>2</v>
      </c>
      <c r="AU22" s="36">
        <v>0</v>
      </c>
      <c r="AV22" s="36">
        <v>2</v>
      </c>
      <c r="AW22" s="36">
        <v>2</v>
      </c>
      <c r="AX22" s="36">
        <v>2</v>
      </c>
      <c r="AY22" s="36">
        <v>0</v>
      </c>
      <c r="AZ22" s="36">
        <v>2</v>
      </c>
      <c r="BA22" s="36">
        <v>2</v>
      </c>
      <c r="BB22" s="36">
        <v>2</v>
      </c>
      <c r="BC22" s="36">
        <v>2</v>
      </c>
      <c r="BD22" s="36">
        <v>2</v>
      </c>
      <c r="BE22" s="36">
        <v>2</v>
      </c>
      <c r="BF22" s="36">
        <v>2</v>
      </c>
      <c r="BG22" s="36">
        <v>2</v>
      </c>
      <c r="BH22" s="36">
        <v>2</v>
      </c>
      <c r="BI22" s="36">
        <v>2</v>
      </c>
      <c r="BJ22" s="36">
        <v>2</v>
      </c>
      <c r="BK22" s="36">
        <v>2</v>
      </c>
      <c r="BL22" s="36">
        <v>2</v>
      </c>
      <c r="BM22" s="36">
        <v>2</v>
      </c>
      <c r="BN22" s="36">
        <v>2</v>
      </c>
      <c r="BO22" s="36">
        <v>2</v>
      </c>
      <c r="BP22" s="36">
        <v>2</v>
      </c>
      <c r="BQ22" s="36">
        <v>2</v>
      </c>
      <c r="BR22" s="36">
        <v>2</v>
      </c>
      <c r="BS22" s="36">
        <v>2</v>
      </c>
      <c r="BT22" s="36">
        <v>2</v>
      </c>
      <c r="BU22" s="36">
        <v>2</v>
      </c>
      <c r="BV22" s="36">
        <v>2</v>
      </c>
      <c r="BW22" s="36">
        <v>2</v>
      </c>
      <c r="BX22" s="36">
        <v>2</v>
      </c>
      <c r="BY22" s="36">
        <v>2</v>
      </c>
      <c r="BZ22" s="36">
        <v>2</v>
      </c>
      <c r="CA22" s="36">
        <v>2</v>
      </c>
      <c r="CB22" s="36">
        <v>2</v>
      </c>
      <c r="CC22" s="36">
        <v>2</v>
      </c>
      <c r="CD22" s="36">
        <v>2</v>
      </c>
      <c r="CE22" s="36">
        <v>1</v>
      </c>
      <c r="CF22" s="36">
        <v>2</v>
      </c>
      <c r="CG22" s="36">
        <v>2</v>
      </c>
      <c r="CH22" s="36">
        <v>2</v>
      </c>
      <c r="CI22" s="36">
        <v>2</v>
      </c>
      <c r="CJ22" s="36">
        <v>2</v>
      </c>
      <c r="CK22" s="36">
        <v>2</v>
      </c>
      <c r="CL22" s="36">
        <v>2</v>
      </c>
      <c r="CM22" s="36">
        <v>2</v>
      </c>
      <c r="CN22" s="36">
        <v>2</v>
      </c>
      <c r="CO22" s="36">
        <v>2</v>
      </c>
      <c r="CP22" s="36">
        <v>2</v>
      </c>
      <c r="CQ22" s="36">
        <v>2</v>
      </c>
      <c r="CR22" s="36">
        <v>2</v>
      </c>
      <c r="CS22" s="36">
        <v>2</v>
      </c>
      <c r="CT22" s="36">
        <v>2</v>
      </c>
      <c r="CU22" s="36">
        <v>0</v>
      </c>
      <c r="CV22" s="36">
        <v>2</v>
      </c>
      <c r="CW22" s="36">
        <v>2</v>
      </c>
      <c r="CX22" s="36">
        <v>0</v>
      </c>
      <c r="CY22" s="36">
        <v>2</v>
      </c>
      <c r="CZ22" s="36">
        <v>2</v>
      </c>
      <c r="DA22" s="36">
        <v>2</v>
      </c>
      <c r="DB22" s="36">
        <v>2</v>
      </c>
      <c r="DC22" s="36">
        <v>0</v>
      </c>
      <c r="DD22" s="36">
        <v>2</v>
      </c>
      <c r="DE22" s="36">
        <v>0</v>
      </c>
      <c r="DF22" s="36">
        <v>2</v>
      </c>
      <c r="DG22" s="36">
        <v>2</v>
      </c>
      <c r="DH22" s="36">
        <v>2</v>
      </c>
      <c r="DI22" s="36">
        <v>2</v>
      </c>
      <c r="DJ22" s="36">
        <v>2</v>
      </c>
      <c r="DK22" s="36">
        <v>2</v>
      </c>
      <c r="DL22" s="36">
        <v>2</v>
      </c>
      <c r="DM22" s="36">
        <v>2</v>
      </c>
      <c r="DN22" s="36">
        <v>2</v>
      </c>
      <c r="DO22" s="36">
        <v>2</v>
      </c>
      <c r="DP22" s="36">
        <v>2</v>
      </c>
      <c r="DQ22" s="36">
        <v>2</v>
      </c>
      <c r="DS22">
        <f t="shared" si="0"/>
        <v>219</v>
      </c>
      <c r="DT22" s="2">
        <f t="shared" si="1"/>
        <v>0.92016806722689082</v>
      </c>
      <c r="DU22">
        <f t="shared" si="2"/>
        <v>108</v>
      </c>
      <c r="DV22" s="2">
        <f t="shared" si="3"/>
        <v>0.90756302521008403</v>
      </c>
      <c r="DW22">
        <f t="shared" si="4"/>
        <v>3</v>
      </c>
      <c r="DX22" s="2">
        <f t="shared" si="5"/>
        <v>2.5210084033613446E-2</v>
      </c>
      <c r="DY22">
        <f t="shared" si="6"/>
        <v>8</v>
      </c>
      <c r="DZ22" s="2">
        <f t="shared" si="7"/>
        <v>6.7226890756302518E-2</v>
      </c>
      <c r="EA22">
        <f t="shared" si="8"/>
        <v>119</v>
      </c>
    </row>
    <row r="23" spans="1:131" x14ac:dyDescent="0.2">
      <c r="A23" s="36" t="s">
        <v>201</v>
      </c>
      <c r="B23" s="36" t="s">
        <v>149</v>
      </c>
      <c r="C23" s="36">
        <v>2</v>
      </c>
      <c r="D23" s="36">
        <v>2</v>
      </c>
      <c r="E23" s="36">
        <v>2</v>
      </c>
      <c r="F23" s="36">
        <v>2</v>
      </c>
      <c r="G23" s="36">
        <v>2</v>
      </c>
      <c r="H23" s="36">
        <v>2</v>
      </c>
      <c r="I23" s="36">
        <v>2</v>
      </c>
      <c r="J23" s="36">
        <v>2</v>
      </c>
      <c r="K23" s="36">
        <v>2</v>
      </c>
      <c r="L23" s="36">
        <v>2</v>
      </c>
      <c r="M23" s="36">
        <v>2</v>
      </c>
      <c r="N23" s="36">
        <v>2</v>
      </c>
      <c r="O23" s="36">
        <v>2</v>
      </c>
      <c r="P23" s="36">
        <v>2</v>
      </c>
      <c r="Q23" s="36">
        <v>2</v>
      </c>
      <c r="R23" s="36">
        <v>2</v>
      </c>
      <c r="S23" s="36">
        <v>2</v>
      </c>
      <c r="T23" s="36">
        <v>2</v>
      </c>
      <c r="U23" s="36">
        <v>2</v>
      </c>
      <c r="V23" s="36">
        <v>2</v>
      </c>
      <c r="W23" s="36">
        <v>2</v>
      </c>
      <c r="X23" s="36">
        <v>2</v>
      </c>
      <c r="Y23" s="36">
        <v>2</v>
      </c>
      <c r="Z23" s="36">
        <v>2</v>
      </c>
      <c r="AA23" s="36">
        <v>2</v>
      </c>
      <c r="AB23" s="36">
        <v>2</v>
      </c>
      <c r="AC23" s="36">
        <v>2</v>
      </c>
      <c r="AD23" s="36">
        <v>2</v>
      </c>
      <c r="AE23" s="36">
        <v>2</v>
      </c>
      <c r="AF23" s="36">
        <v>2</v>
      </c>
      <c r="AG23" s="36">
        <v>2</v>
      </c>
      <c r="AH23" s="36">
        <v>2</v>
      </c>
      <c r="AI23" s="36">
        <v>2</v>
      </c>
      <c r="AJ23" s="36">
        <v>2</v>
      </c>
      <c r="AK23" s="36">
        <v>2</v>
      </c>
      <c r="AL23" s="36">
        <v>2</v>
      </c>
      <c r="AM23" s="36">
        <v>2</v>
      </c>
      <c r="AN23" s="36">
        <v>2</v>
      </c>
      <c r="AO23" s="36">
        <v>2</v>
      </c>
      <c r="AP23" s="36">
        <v>2</v>
      </c>
      <c r="AQ23" s="36">
        <v>2</v>
      </c>
      <c r="AR23" s="36">
        <v>2</v>
      </c>
      <c r="AS23" s="36">
        <v>2</v>
      </c>
      <c r="AT23" s="36">
        <v>2</v>
      </c>
      <c r="AU23" s="36">
        <v>2</v>
      </c>
      <c r="AV23" s="36">
        <v>2</v>
      </c>
      <c r="AW23" s="36">
        <v>2</v>
      </c>
      <c r="AX23" s="36">
        <v>2</v>
      </c>
      <c r="AY23" s="36">
        <v>2</v>
      </c>
      <c r="AZ23" s="36">
        <v>2</v>
      </c>
      <c r="BA23" s="36">
        <v>2</v>
      </c>
      <c r="BB23" s="36">
        <v>2</v>
      </c>
      <c r="BC23" s="36">
        <v>2</v>
      </c>
      <c r="BD23" s="36">
        <v>2</v>
      </c>
      <c r="BE23" s="36">
        <v>2</v>
      </c>
      <c r="BF23" s="36">
        <v>2</v>
      </c>
      <c r="BG23" s="36">
        <v>2</v>
      </c>
      <c r="BH23" s="36">
        <v>2</v>
      </c>
      <c r="BI23" s="36">
        <v>2</v>
      </c>
      <c r="BJ23" s="36">
        <v>2</v>
      </c>
      <c r="BK23" s="36">
        <v>2</v>
      </c>
      <c r="BL23" s="36">
        <v>2</v>
      </c>
      <c r="BM23" s="36">
        <v>2</v>
      </c>
      <c r="BN23" s="36">
        <v>2</v>
      </c>
      <c r="BO23" s="36">
        <v>2</v>
      </c>
      <c r="BP23" s="36">
        <v>2</v>
      </c>
      <c r="BQ23" s="36">
        <v>2</v>
      </c>
      <c r="BR23" s="36">
        <v>2</v>
      </c>
      <c r="BS23" s="36">
        <v>2</v>
      </c>
      <c r="BT23" s="36">
        <v>2</v>
      </c>
      <c r="BU23" s="36">
        <v>2</v>
      </c>
      <c r="BV23" s="36">
        <v>2</v>
      </c>
      <c r="BW23" s="36">
        <v>2</v>
      </c>
      <c r="BX23" s="36">
        <v>2</v>
      </c>
      <c r="BY23" s="36">
        <v>2</v>
      </c>
      <c r="BZ23" s="36">
        <v>2</v>
      </c>
      <c r="CA23" s="36">
        <v>2</v>
      </c>
      <c r="CB23" s="36">
        <v>2</v>
      </c>
      <c r="CC23" s="36">
        <v>2</v>
      </c>
      <c r="CD23" s="36">
        <v>2</v>
      </c>
      <c r="CE23" s="36">
        <v>2</v>
      </c>
      <c r="CF23" s="36">
        <v>2</v>
      </c>
      <c r="CG23" s="36">
        <v>2</v>
      </c>
      <c r="CH23" s="36">
        <v>2</v>
      </c>
      <c r="CI23" s="36">
        <v>2</v>
      </c>
      <c r="CJ23" s="36">
        <v>2</v>
      </c>
      <c r="CK23" s="36">
        <v>2</v>
      </c>
      <c r="CL23" s="36">
        <v>2</v>
      </c>
      <c r="CM23" s="36">
        <v>2</v>
      </c>
      <c r="CN23" s="36">
        <v>2</v>
      </c>
      <c r="CO23" s="36">
        <v>2</v>
      </c>
      <c r="CP23" s="36">
        <v>2</v>
      </c>
      <c r="CQ23" s="36">
        <v>2</v>
      </c>
      <c r="CR23" s="36">
        <v>2</v>
      </c>
      <c r="CS23" s="36">
        <v>2</v>
      </c>
      <c r="CT23" s="36">
        <v>2</v>
      </c>
      <c r="CU23" s="36">
        <v>2</v>
      </c>
      <c r="CV23" s="36">
        <v>2</v>
      </c>
      <c r="CW23" s="36">
        <v>2</v>
      </c>
      <c r="CX23" s="36">
        <v>2</v>
      </c>
      <c r="CY23" s="36">
        <v>2</v>
      </c>
      <c r="CZ23" s="36">
        <v>2</v>
      </c>
      <c r="DA23" s="36">
        <v>2</v>
      </c>
      <c r="DB23" s="36">
        <v>2</v>
      </c>
      <c r="DC23" s="36">
        <v>2</v>
      </c>
      <c r="DD23" s="36">
        <v>2</v>
      </c>
      <c r="DE23" s="36">
        <v>2</v>
      </c>
      <c r="DF23" s="36">
        <v>2</v>
      </c>
      <c r="DG23" s="36">
        <v>2</v>
      </c>
      <c r="DH23" s="36">
        <v>2</v>
      </c>
      <c r="DI23" s="36">
        <v>2</v>
      </c>
      <c r="DJ23" s="36">
        <v>2</v>
      </c>
      <c r="DK23" s="36">
        <v>2</v>
      </c>
      <c r="DL23" s="36">
        <v>2</v>
      </c>
      <c r="DM23" s="36">
        <v>2</v>
      </c>
      <c r="DN23" s="36">
        <v>2</v>
      </c>
      <c r="DO23" s="36">
        <v>2</v>
      </c>
      <c r="DP23" s="36">
        <v>2</v>
      </c>
      <c r="DQ23" s="36">
        <v>2</v>
      </c>
      <c r="DS23">
        <f t="shared" si="0"/>
        <v>238</v>
      </c>
      <c r="DT23" s="2">
        <f t="shared" si="1"/>
        <v>1</v>
      </c>
      <c r="DU23">
        <f t="shared" si="2"/>
        <v>119</v>
      </c>
      <c r="DV23" s="2">
        <f t="shared" si="3"/>
        <v>1</v>
      </c>
      <c r="DW23">
        <f t="shared" si="4"/>
        <v>0</v>
      </c>
      <c r="DX23" s="2">
        <f t="shared" si="5"/>
        <v>0</v>
      </c>
      <c r="DY23">
        <f t="shared" si="6"/>
        <v>0</v>
      </c>
      <c r="DZ23" s="2">
        <f t="shared" si="7"/>
        <v>0</v>
      </c>
      <c r="EA23">
        <f t="shared" si="8"/>
        <v>119</v>
      </c>
    </row>
    <row r="24" spans="1:131" x14ac:dyDescent="0.2">
      <c r="A24" s="36" t="s">
        <v>204</v>
      </c>
      <c r="B24" s="36" t="s">
        <v>150</v>
      </c>
      <c r="C24" s="36">
        <v>2</v>
      </c>
      <c r="D24" s="36">
        <v>2</v>
      </c>
      <c r="E24" s="36">
        <v>2</v>
      </c>
      <c r="F24" s="36">
        <v>2</v>
      </c>
      <c r="G24" s="36">
        <v>2</v>
      </c>
      <c r="H24" s="36">
        <v>2</v>
      </c>
      <c r="I24" s="36">
        <v>2</v>
      </c>
      <c r="J24" s="36">
        <v>2</v>
      </c>
      <c r="K24" s="36">
        <v>2</v>
      </c>
      <c r="L24" s="36">
        <v>2</v>
      </c>
      <c r="M24" s="36">
        <v>2</v>
      </c>
      <c r="N24" s="36">
        <v>1</v>
      </c>
      <c r="O24" s="36">
        <v>1</v>
      </c>
      <c r="P24" s="36">
        <v>2</v>
      </c>
      <c r="Q24" s="36">
        <v>2</v>
      </c>
      <c r="R24" s="36">
        <v>2</v>
      </c>
      <c r="S24" s="36">
        <v>2</v>
      </c>
      <c r="T24" s="36">
        <v>2</v>
      </c>
      <c r="U24" s="36">
        <v>2</v>
      </c>
      <c r="V24" s="36">
        <v>2</v>
      </c>
      <c r="W24" s="36">
        <v>2</v>
      </c>
      <c r="X24" s="36">
        <v>2</v>
      </c>
      <c r="Y24" s="36">
        <v>0</v>
      </c>
      <c r="Z24" s="36">
        <v>1</v>
      </c>
      <c r="AA24" s="36">
        <v>0</v>
      </c>
      <c r="AB24" s="36">
        <v>0</v>
      </c>
      <c r="AC24" s="36">
        <v>1</v>
      </c>
      <c r="AD24" s="36">
        <v>1</v>
      </c>
      <c r="AE24" s="36">
        <v>0</v>
      </c>
      <c r="AF24" s="36">
        <v>1</v>
      </c>
      <c r="AG24" s="36">
        <v>1</v>
      </c>
      <c r="AH24" s="36">
        <v>1</v>
      </c>
      <c r="AI24" s="36">
        <v>0</v>
      </c>
      <c r="AJ24" s="36">
        <v>0</v>
      </c>
      <c r="AK24" s="36">
        <v>2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2</v>
      </c>
      <c r="AS24" s="36">
        <v>2</v>
      </c>
      <c r="AT24" s="36">
        <v>1</v>
      </c>
      <c r="AU24" s="36">
        <v>0</v>
      </c>
      <c r="AV24" s="36">
        <v>0</v>
      </c>
      <c r="AW24" s="36">
        <v>0</v>
      </c>
      <c r="AX24" s="36">
        <v>0</v>
      </c>
      <c r="AY24" s="36">
        <v>1</v>
      </c>
      <c r="AZ24" s="36">
        <v>2</v>
      </c>
      <c r="BA24" s="36">
        <v>1</v>
      </c>
      <c r="BB24" s="36">
        <v>0</v>
      </c>
      <c r="BC24" s="36">
        <v>2</v>
      </c>
      <c r="BD24" s="36">
        <v>2</v>
      </c>
      <c r="BE24" s="36">
        <v>2</v>
      </c>
      <c r="BF24" s="36">
        <v>1</v>
      </c>
      <c r="BG24" s="36">
        <v>1</v>
      </c>
      <c r="BH24" s="36">
        <v>1</v>
      </c>
      <c r="BI24" s="36">
        <v>1</v>
      </c>
      <c r="BJ24" s="36">
        <v>0</v>
      </c>
      <c r="BK24" s="36">
        <v>1</v>
      </c>
      <c r="BL24" s="36">
        <v>1</v>
      </c>
      <c r="BM24" s="36">
        <v>2</v>
      </c>
      <c r="BN24" s="36">
        <v>2</v>
      </c>
      <c r="BO24" s="36">
        <v>2</v>
      </c>
      <c r="BP24" s="36">
        <v>2</v>
      </c>
      <c r="BQ24" s="36">
        <v>0</v>
      </c>
      <c r="BR24" s="36">
        <v>2</v>
      </c>
      <c r="BS24" s="36">
        <v>0</v>
      </c>
      <c r="BT24" s="36">
        <v>1</v>
      </c>
      <c r="BU24" s="36">
        <v>0</v>
      </c>
      <c r="BV24" s="36">
        <v>0</v>
      </c>
      <c r="BW24" s="36">
        <v>0</v>
      </c>
      <c r="BX24" s="36">
        <v>0</v>
      </c>
      <c r="BY24" s="36">
        <v>0</v>
      </c>
      <c r="BZ24" s="36">
        <v>0</v>
      </c>
      <c r="CA24" s="36">
        <v>0</v>
      </c>
      <c r="CB24" s="36">
        <v>0</v>
      </c>
      <c r="CC24" s="36">
        <v>2</v>
      </c>
      <c r="CD24" s="36">
        <v>0</v>
      </c>
      <c r="CE24" s="36">
        <v>2</v>
      </c>
      <c r="CF24" s="36">
        <v>0</v>
      </c>
      <c r="CG24" s="36">
        <v>0</v>
      </c>
      <c r="CH24" s="36">
        <v>0</v>
      </c>
      <c r="CI24" s="36">
        <v>0</v>
      </c>
      <c r="CJ24" s="36">
        <v>0</v>
      </c>
      <c r="CK24" s="36">
        <v>0</v>
      </c>
      <c r="CL24" s="36">
        <v>0</v>
      </c>
      <c r="CM24" s="36">
        <v>0</v>
      </c>
      <c r="CN24" s="36">
        <v>0</v>
      </c>
      <c r="CO24" s="36">
        <v>0</v>
      </c>
      <c r="CP24" s="36">
        <v>0</v>
      </c>
      <c r="CQ24" s="36">
        <v>0</v>
      </c>
      <c r="CR24" s="36">
        <v>0</v>
      </c>
      <c r="CS24" s="36">
        <v>0</v>
      </c>
      <c r="CT24" s="36">
        <v>0</v>
      </c>
      <c r="CU24" s="36">
        <v>0</v>
      </c>
      <c r="CV24" s="36">
        <v>1</v>
      </c>
      <c r="CW24" s="36">
        <v>1</v>
      </c>
      <c r="CX24" s="36">
        <v>0</v>
      </c>
      <c r="CY24" s="36">
        <v>0</v>
      </c>
      <c r="CZ24" s="36">
        <v>1</v>
      </c>
      <c r="DA24" s="36">
        <v>0</v>
      </c>
      <c r="DB24" s="36">
        <v>0</v>
      </c>
      <c r="DC24" s="36">
        <v>0</v>
      </c>
      <c r="DD24" s="36">
        <v>0</v>
      </c>
      <c r="DE24" s="36">
        <v>0</v>
      </c>
      <c r="DF24" s="36">
        <v>1</v>
      </c>
      <c r="DG24" s="36">
        <v>2</v>
      </c>
      <c r="DH24" s="36">
        <v>1</v>
      </c>
      <c r="DI24" s="36">
        <v>1</v>
      </c>
      <c r="DJ24" s="36">
        <v>1</v>
      </c>
      <c r="DK24" s="36">
        <v>1</v>
      </c>
      <c r="DL24" s="36">
        <v>1</v>
      </c>
      <c r="DM24" s="36">
        <v>1</v>
      </c>
      <c r="DN24" s="36">
        <v>1</v>
      </c>
      <c r="DO24" s="36">
        <v>0</v>
      </c>
      <c r="DP24" s="36">
        <v>1</v>
      </c>
      <c r="DQ24" s="36">
        <v>2</v>
      </c>
      <c r="DS24">
        <f t="shared" si="0"/>
        <v>102</v>
      </c>
      <c r="DT24" s="2">
        <f t="shared" si="1"/>
        <v>0.42857142857142855</v>
      </c>
      <c r="DU24">
        <f t="shared" si="2"/>
        <v>36</v>
      </c>
      <c r="DV24" s="2">
        <f t="shared" si="3"/>
        <v>0.30252100840336132</v>
      </c>
      <c r="DW24">
        <f t="shared" si="4"/>
        <v>30</v>
      </c>
      <c r="DX24" s="2">
        <f t="shared" si="5"/>
        <v>0.25210084033613445</v>
      </c>
      <c r="DY24">
        <f t="shared" si="6"/>
        <v>53</v>
      </c>
      <c r="DZ24" s="2">
        <f t="shared" si="7"/>
        <v>0.44537815126050417</v>
      </c>
      <c r="EA24">
        <f t="shared" si="8"/>
        <v>119</v>
      </c>
    </row>
    <row r="25" spans="1:131" x14ac:dyDescent="0.2">
      <c r="A25" s="36" t="s">
        <v>200</v>
      </c>
      <c r="B25" s="36" t="s">
        <v>151</v>
      </c>
      <c r="C25" s="36">
        <v>2</v>
      </c>
      <c r="D25" s="36">
        <v>2</v>
      </c>
      <c r="E25" s="36">
        <v>2</v>
      </c>
      <c r="F25" s="36">
        <v>2</v>
      </c>
      <c r="G25" s="36">
        <v>2</v>
      </c>
      <c r="H25" s="36">
        <v>2</v>
      </c>
      <c r="I25" s="36">
        <v>2</v>
      </c>
      <c r="J25" s="36">
        <v>2</v>
      </c>
      <c r="K25" s="36">
        <v>2</v>
      </c>
      <c r="L25" s="36">
        <v>2</v>
      </c>
      <c r="M25" s="36">
        <v>2</v>
      </c>
      <c r="N25" s="36">
        <v>2</v>
      </c>
      <c r="O25" s="36">
        <v>2</v>
      </c>
      <c r="P25" s="36">
        <v>2</v>
      </c>
      <c r="Q25" s="36">
        <v>2</v>
      </c>
      <c r="R25" s="36">
        <v>2</v>
      </c>
      <c r="S25" s="36">
        <v>2</v>
      </c>
      <c r="T25" s="36">
        <v>2</v>
      </c>
      <c r="U25" s="36">
        <v>2</v>
      </c>
      <c r="V25" s="36">
        <v>1</v>
      </c>
      <c r="W25" s="36">
        <v>2</v>
      </c>
      <c r="X25" s="36">
        <v>2</v>
      </c>
      <c r="Y25" s="36">
        <v>2</v>
      </c>
      <c r="Z25" s="36">
        <v>2</v>
      </c>
      <c r="AA25" s="36">
        <v>2</v>
      </c>
      <c r="AB25" s="36">
        <v>0</v>
      </c>
      <c r="AC25" s="36">
        <v>2</v>
      </c>
      <c r="AD25" s="36">
        <v>2</v>
      </c>
      <c r="AE25" s="36">
        <v>2</v>
      </c>
      <c r="AF25" s="36">
        <v>2</v>
      </c>
      <c r="AG25" s="36">
        <v>2</v>
      </c>
      <c r="AH25" s="36">
        <v>2</v>
      </c>
      <c r="AI25" s="36">
        <v>2</v>
      </c>
      <c r="AJ25" s="36">
        <v>1</v>
      </c>
      <c r="AK25" s="36">
        <v>2</v>
      </c>
      <c r="AL25" s="36">
        <v>2</v>
      </c>
      <c r="AM25" s="36">
        <v>2</v>
      </c>
      <c r="AN25" s="36">
        <v>2</v>
      </c>
      <c r="AO25" s="36">
        <v>2</v>
      </c>
      <c r="AP25" s="36">
        <v>1</v>
      </c>
      <c r="AQ25" s="36">
        <v>2</v>
      </c>
      <c r="AR25" s="36">
        <v>2</v>
      </c>
      <c r="AS25" s="36">
        <v>2</v>
      </c>
      <c r="AT25" s="36">
        <v>1</v>
      </c>
      <c r="AU25" s="36">
        <v>0</v>
      </c>
      <c r="AV25" s="36">
        <v>2</v>
      </c>
      <c r="AW25" s="36">
        <v>0</v>
      </c>
      <c r="AX25" s="36">
        <v>2</v>
      </c>
      <c r="AY25" s="36">
        <v>0</v>
      </c>
      <c r="AZ25" s="36">
        <v>2</v>
      </c>
      <c r="BA25" s="36">
        <v>1</v>
      </c>
      <c r="BB25" s="36">
        <v>2</v>
      </c>
      <c r="BC25" s="36">
        <v>2</v>
      </c>
      <c r="BD25" s="36">
        <v>2</v>
      </c>
      <c r="BE25" s="36">
        <v>2</v>
      </c>
      <c r="BF25" s="36">
        <v>1</v>
      </c>
      <c r="BG25" s="36">
        <v>1</v>
      </c>
      <c r="BH25" s="36">
        <v>2</v>
      </c>
      <c r="BI25" s="36">
        <v>2</v>
      </c>
      <c r="BJ25" s="36">
        <v>2</v>
      </c>
      <c r="BK25" s="36">
        <v>2</v>
      </c>
      <c r="BL25" s="36">
        <v>2</v>
      </c>
      <c r="BM25" s="36">
        <v>2</v>
      </c>
      <c r="BN25" s="36">
        <v>2</v>
      </c>
      <c r="BO25" s="36">
        <v>2</v>
      </c>
      <c r="BP25" s="36">
        <v>2</v>
      </c>
      <c r="BQ25" s="36">
        <v>2</v>
      </c>
      <c r="BR25" s="36">
        <v>2</v>
      </c>
      <c r="BS25" s="36">
        <v>2</v>
      </c>
      <c r="BT25" s="36">
        <v>2</v>
      </c>
      <c r="BU25" s="36">
        <v>2</v>
      </c>
      <c r="BV25" s="36">
        <v>2</v>
      </c>
      <c r="BW25" s="36">
        <v>2</v>
      </c>
      <c r="BX25" s="36">
        <v>1</v>
      </c>
      <c r="BY25" s="36">
        <v>0</v>
      </c>
      <c r="BZ25" s="36">
        <v>0</v>
      </c>
      <c r="CA25" s="36">
        <v>2</v>
      </c>
      <c r="CB25" s="36">
        <v>2</v>
      </c>
      <c r="CC25" s="36">
        <v>1</v>
      </c>
      <c r="CD25" s="36">
        <v>0</v>
      </c>
      <c r="CE25" s="36">
        <v>0</v>
      </c>
      <c r="CF25" s="36">
        <v>2</v>
      </c>
      <c r="CG25" s="36">
        <v>2</v>
      </c>
      <c r="CH25" s="36">
        <v>2</v>
      </c>
      <c r="CI25" s="36">
        <v>2</v>
      </c>
      <c r="CJ25" s="36">
        <v>2</v>
      </c>
      <c r="CK25" s="36">
        <v>1</v>
      </c>
      <c r="CL25" s="36">
        <v>2</v>
      </c>
      <c r="CM25" s="36">
        <v>2</v>
      </c>
      <c r="CN25" s="36">
        <v>2</v>
      </c>
      <c r="CO25" s="36">
        <v>2</v>
      </c>
      <c r="CP25" s="36">
        <v>2</v>
      </c>
      <c r="CQ25" s="36">
        <v>2</v>
      </c>
      <c r="CR25" s="36">
        <v>2</v>
      </c>
      <c r="CS25" s="36">
        <v>0</v>
      </c>
      <c r="CT25" s="36">
        <v>2</v>
      </c>
      <c r="CU25" s="36">
        <v>2</v>
      </c>
      <c r="CV25" s="36">
        <v>2</v>
      </c>
      <c r="CW25" s="36">
        <v>2</v>
      </c>
      <c r="CX25" s="36">
        <v>0</v>
      </c>
      <c r="CY25" s="36">
        <v>0</v>
      </c>
      <c r="CZ25" s="36">
        <v>2</v>
      </c>
      <c r="DA25" s="36">
        <v>1</v>
      </c>
      <c r="DB25" s="36">
        <v>2</v>
      </c>
      <c r="DC25" s="36">
        <v>1</v>
      </c>
      <c r="DD25" s="36">
        <v>2</v>
      </c>
      <c r="DE25" s="36">
        <v>1</v>
      </c>
      <c r="DF25" s="36">
        <v>2</v>
      </c>
      <c r="DG25" s="36">
        <v>2</v>
      </c>
      <c r="DH25" s="36">
        <v>2</v>
      </c>
      <c r="DI25" s="36">
        <v>2</v>
      </c>
      <c r="DJ25" s="36">
        <v>1</v>
      </c>
      <c r="DK25" s="36">
        <v>2</v>
      </c>
      <c r="DL25" s="36">
        <v>1</v>
      </c>
      <c r="DM25" s="36">
        <v>1</v>
      </c>
      <c r="DN25" s="36">
        <v>1</v>
      </c>
      <c r="DO25" s="36">
        <v>1</v>
      </c>
      <c r="DP25" s="36">
        <v>2</v>
      </c>
      <c r="DQ25" s="36">
        <v>2</v>
      </c>
      <c r="DS25">
        <f t="shared" si="0"/>
        <v>198</v>
      </c>
      <c r="DT25" s="2">
        <f t="shared" si="1"/>
        <v>0.83193277310924374</v>
      </c>
      <c r="DU25">
        <f t="shared" si="2"/>
        <v>90</v>
      </c>
      <c r="DV25" s="2">
        <f t="shared" si="3"/>
        <v>0.75630252100840334</v>
      </c>
      <c r="DW25">
        <f t="shared" si="4"/>
        <v>18</v>
      </c>
      <c r="DX25" s="2">
        <f t="shared" si="5"/>
        <v>0.15126050420168066</v>
      </c>
      <c r="DY25">
        <f t="shared" si="6"/>
        <v>11</v>
      </c>
      <c r="DZ25" s="2">
        <f t="shared" si="7"/>
        <v>9.2436974789915957E-2</v>
      </c>
      <c r="EA25">
        <f t="shared" si="8"/>
        <v>119</v>
      </c>
    </row>
    <row r="26" spans="1:131" x14ac:dyDescent="0.2">
      <c r="A26" s="36" t="s">
        <v>200</v>
      </c>
      <c r="B26" s="36" t="s">
        <v>152</v>
      </c>
      <c r="C26" s="36">
        <v>2</v>
      </c>
      <c r="D26" s="36">
        <v>2</v>
      </c>
      <c r="E26" s="36">
        <v>2</v>
      </c>
      <c r="F26" s="36">
        <v>2</v>
      </c>
      <c r="G26" s="36">
        <v>2</v>
      </c>
      <c r="H26" s="36">
        <v>1</v>
      </c>
      <c r="I26" s="36">
        <v>2</v>
      </c>
      <c r="J26" s="36">
        <v>2</v>
      </c>
      <c r="K26" s="36">
        <v>2</v>
      </c>
      <c r="L26" s="36">
        <v>2</v>
      </c>
      <c r="M26" s="36">
        <v>2</v>
      </c>
      <c r="N26" s="36">
        <v>2</v>
      </c>
      <c r="O26" s="36">
        <v>2</v>
      </c>
      <c r="P26" s="36">
        <v>2</v>
      </c>
      <c r="Q26" s="36">
        <v>2</v>
      </c>
      <c r="R26" s="36">
        <v>2</v>
      </c>
      <c r="S26" s="36">
        <v>2</v>
      </c>
      <c r="T26" s="36">
        <v>2</v>
      </c>
      <c r="U26" s="36">
        <v>2</v>
      </c>
      <c r="V26" s="36">
        <v>2</v>
      </c>
      <c r="W26" s="36">
        <v>2</v>
      </c>
      <c r="X26" s="36">
        <v>2</v>
      </c>
      <c r="Y26" s="36">
        <v>2</v>
      </c>
      <c r="Z26" s="36">
        <v>2</v>
      </c>
      <c r="AA26" s="36">
        <v>0</v>
      </c>
      <c r="AB26" s="36">
        <v>2</v>
      </c>
      <c r="AC26" s="36">
        <v>2</v>
      </c>
      <c r="AD26" s="36">
        <v>2</v>
      </c>
      <c r="AE26" s="36">
        <v>0</v>
      </c>
      <c r="AF26" s="36">
        <v>2</v>
      </c>
      <c r="AG26" s="36">
        <v>2</v>
      </c>
      <c r="AH26" s="36">
        <v>2</v>
      </c>
      <c r="AI26" s="36">
        <v>0</v>
      </c>
      <c r="AJ26" s="36">
        <v>0</v>
      </c>
      <c r="AK26" s="36">
        <v>2</v>
      </c>
      <c r="AL26" s="36">
        <v>2</v>
      </c>
      <c r="AM26" s="36">
        <v>2</v>
      </c>
      <c r="AN26" s="36">
        <v>2</v>
      </c>
      <c r="AO26" s="36">
        <v>2</v>
      </c>
      <c r="AP26" s="36">
        <v>2</v>
      </c>
      <c r="AQ26" s="36">
        <v>1</v>
      </c>
      <c r="AR26" s="36">
        <v>2</v>
      </c>
      <c r="AS26" s="36">
        <v>2</v>
      </c>
      <c r="AT26" s="36">
        <v>1</v>
      </c>
      <c r="AU26" s="36">
        <v>0</v>
      </c>
      <c r="AV26" s="36">
        <v>2</v>
      </c>
      <c r="AW26" s="36">
        <v>0</v>
      </c>
      <c r="AX26" s="36">
        <v>0</v>
      </c>
      <c r="AY26" s="36">
        <v>1</v>
      </c>
      <c r="AZ26" s="36">
        <v>2</v>
      </c>
      <c r="BA26" s="36">
        <v>2</v>
      </c>
      <c r="BB26" s="36">
        <v>2</v>
      </c>
      <c r="BC26" s="36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2</v>
      </c>
      <c r="BI26" s="36">
        <v>2</v>
      </c>
      <c r="BJ26" s="36">
        <v>2</v>
      </c>
      <c r="BK26" s="36">
        <v>2</v>
      </c>
      <c r="BL26" s="36">
        <v>2</v>
      </c>
      <c r="BM26" s="36">
        <v>2</v>
      </c>
      <c r="BN26" s="36">
        <v>2</v>
      </c>
      <c r="BO26" s="36">
        <v>2</v>
      </c>
      <c r="BP26" s="36">
        <v>2</v>
      </c>
      <c r="BQ26" s="36">
        <v>2</v>
      </c>
      <c r="BR26" s="36">
        <v>2</v>
      </c>
      <c r="BS26" s="36">
        <v>2</v>
      </c>
      <c r="BT26" s="36">
        <v>2</v>
      </c>
      <c r="BU26" s="36">
        <v>2</v>
      </c>
      <c r="BV26" s="36">
        <v>2</v>
      </c>
      <c r="BW26" s="36">
        <v>2</v>
      </c>
      <c r="BX26" s="36">
        <v>0</v>
      </c>
      <c r="BY26" s="36">
        <v>0</v>
      </c>
      <c r="BZ26" s="36">
        <v>0</v>
      </c>
      <c r="CA26" s="36">
        <v>1</v>
      </c>
      <c r="CB26" s="36">
        <v>1</v>
      </c>
      <c r="CC26" s="36">
        <v>1</v>
      </c>
      <c r="CD26" s="36">
        <v>2</v>
      </c>
      <c r="CE26" s="36">
        <v>2</v>
      </c>
      <c r="CF26" s="36">
        <v>2</v>
      </c>
      <c r="CG26" s="36">
        <v>2</v>
      </c>
      <c r="CH26" s="36">
        <v>2</v>
      </c>
      <c r="CI26" s="36">
        <v>2</v>
      </c>
      <c r="CJ26" s="36">
        <v>2</v>
      </c>
      <c r="CK26" s="36">
        <v>2</v>
      </c>
      <c r="CL26" s="36">
        <v>2</v>
      </c>
      <c r="CM26" s="36">
        <v>2</v>
      </c>
      <c r="CN26" s="36">
        <v>2</v>
      </c>
      <c r="CO26" s="36">
        <v>2</v>
      </c>
      <c r="CP26" s="36">
        <v>2</v>
      </c>
      <c r="CQ26" s="36">
        <v>2</v>
      </c>
      <c r="CR26" s="36">
        <v>2</v>
      </c>
      <c r="CS26" s="36">
        <v>2</v>
      </c>
      <c r="CT26" s="36">
        <v>0</v>
      </c>
      <c r="CU26" s="36">
        <v>0</v>
      </c>
      <c r="CV26" s="36">
        <v>0</v>
      </c>
      <c r="CW26" s="36">
        <v>1</v>
      </c>
      <c r="CX26" s="36">
        <v>0</v>
      </c>
      <c r="CY26" s="36">
        <v>2</v>
      </c>
      <c r="CZ26" s="36">
        <v>0</v>
      </c>
      <c r="DA26" s="36">
        <v>1</v>
      </c>
      <c r="DB26" s="36">
        <v>0</v>
      </c>
      <c r="DC26" s="36">
        <v>0</v>
      </c>
      <c r="DD26" s="36">
        <v>0</v>
      </c>
      <c r="DE26" s="36">
        <v>0</v>
      </c>
      <c r="DF26" s="36">
        <v>0</v>
      </c>
      <c r="DG26" s="36">
        <v>0</v>
      </c>
      <c r="DH26" s="36">
        <v>0</v>
      </c>
      <c r="DI26" s="36">
        <v>0</v>
      </c>
      <c r="DJ26" s="36">
        <v>0</v>
      </c>
      <c r="DK26" s="36">
        <v>0</v>
      </c>
      <c r="DL26" s="36">
        <v>0</v>
      </c>
      <c r="DM26" s="36">
        <v>1</v>
      </c>
      <c r="DN26" s="36">
        <v>2</v>
      </c>
      <c r="DO26" s="36">
        <v>0</v>
      </c>
      <c r="DP26" s="36">
        <v>2</v>
      </c>
      <c r="DQ26" s="36">
        <v>0</v>
      </c>
      <c r="DS26">
        <f t="shared" si="0"/>
        <v>162</v>
      </c>
      <c r="DT26" s="2">
        <f t="shared" si="1"/>
        <v>0.68067226890756305</v>
      </c>
      <c r="DU26">
        <f t="shared" si="2"/>
        <v>76</v>
      </c>
      <c r="DV26" s="2">
        <f t="shared" si="3"/>
        <v>0.6386554621848739</v>
      </c>
      <c r="DW26">
        <f t="shared" si="4"/>
        <v>10</v>
      </c>
      <c r="DX26" s="2">
        <f t="shared" si="5"/>
        <v>8.4033613445378158E-2</v>
      </c>
      <c r="DY26">
        <f t="shared" si="6"/>
        <v>33</v>
      </c>
      <c r="DZ26" s="2">
        <f t="shared" si="7"/>
        <v>0.27731092436974791</v>
      </c>
      <c r="EA26">
        <f t="shared" si="8"/>
        <v>119</v>
      </c>
    </row>
    <row r="27" spans="1:131" x14ac:dyDescent="0.2">
      <c r="A27" s="36" t="s">
        <v>203</v>
      </c>
      <c r="B27" s="36" t="s">
        <v>153</v>
      </c>
      <c r="C27" s="36">
        <v>2</v>
      </c>
      <c r="D27" s="36">
        <v>2</v>
      </c>
      <c r="E27" s="36">
        <v>2</v>
      </c>
      <c r="F27" s="36">
        <v>2</v>
      </c>
      <c r="G27" s="36">
        <v>2</v>
      </c>
      <c r="H27" s="36">
        <v>2</v>
      </c>
      <c r="I27" s="36">
        <v>2</v>
      </c>
      <c r="J27" s="36">
        <v>2</v>
      </c>
      <c r="K27" s="36">
        <v>2</v>
      </c>
      <c r="L27" s="36">
        <v>2</v>
      </c>
      <c r="M27" s="36">
        <v>2</v>
      </c>
      <c r="N27" s="36">
        <v>2</v>
      </c>
      <c r="O27" s="36">
        <v>2</v>
      </c>
      <c r="P27" s="36">
        <v>2</v>
      </c>
      <c r="Q27" s="36">
        <v>2</v>
      </c>
      <c r="R27" s="36">
        <v>2</v>
      </c>
      <c r="S27" s="36">
        <v>2</v>
      </c>
      <c r="T27" s="36">
        <v>2</v>
      </c>
      <c r="U27" s="36">
        <v>2</v>
      </c>
      <c r="V27" s="36">
        <v>2</v>
      </c>
      <c r="W27" s="36">
        <v>2</v>
      </c>
      <c r="X27" s="36">
        <v>2</v>
      </c>
      <c r="Y27" s="36">
        <v>2</v>
      </c>
      <c r="Z27" s="36">
        <v>2</v>
      </c>
      <c r="AA27" s="36">
        <v>2</v>
      </c>
      <c r="AB27" s="36">
        <v>2</v>
      </c>
      <c r="AC27" s="36">
        <v>2</v>
      </c>
      <c r="AD27" s="36">
        <v>2</v>
      </c>
      <c r="AE27" s="36">
        <v>2</v>
      </c>
      <c r="AF27" s="36">
        <v>2</v>
      </c>
      <c r="AG27" s="36">
        <v>2</v>
      </c>
      <c r="AH27" s="36">
        <v>2</v>
      </c>
      <c r="AI27" s="36">
        <v>1</v>
      </c>
      <c r="AJ27" s="36">
        <v>1</v>
      </c>
      <c r="AK27" s="36">
        <v>2</v>
      </c>
      <c r="AL27" s="36">
        <v>2</v>
      </c>
      <c r="AM27" s="36">
        <v>2</v>
      </c>
      <c r="AN27" s="36">
        <v>2</v>
      </c>
      <c r="AO27" s="36">
        <v>2</v>
      </c>
      <c r="AP27" s="36">
        <v>2</v>
      </c>
      <c r="AQ27" s="36">
        <v>1</v>
      </c>
      <c r="AR27" s="36">
        <v>2</v>
      </c>
      <c r="AS27" s="36">
        <v>2</v>
      </c>
      <c r="AT27" s="36">
        <v>2</v>
      </c>
      <c r="AU27" s="36">
        <v>2</v>
      </c>
      <c r="AV27" s="36">
        <v>2</v>
      </c>
      <c r="AW27" s="36">
        <v>2</v>
      </c>
      <c r="AX27" s="36">
        <v>2</v>
      </c>
      <c r="AY27" s="36">
        <v>2</v>
      </c>
      <c r="AZ27" s="36">
        <v>2</v>
      </c>
      <c r="BA27" s="36">
        <v>2</v>
      </c>
      <c r="BB27" s="36">
        <v>2</v>
      </c>
      <c r="BC27" s="36">
        <v>2</v>
      </c>
      <c r="BD27" s="36">
        <v>2</v>
      </c>
      <c r="BE27" s="36">
        <v>2</v>
      </c>
      <c r="BF27" s="36">
        <v>2</v>
      </c>
      <c r="BG27" s="36">
        <v>0</v>
      </c>
      <c r="BH27" s="36">
        <v>2</v>
      </c>
      <c r="BI27" s="36">
        <v>2</v>
      </c>
      <c r="BJ27" s="36">
        <v>2</v>
      </c>
      <c r="BK27" s="36">
        <v>2</v>
      </c>
      <c r="BL27" s="36">
        <v>2</v>
      </c>
      <c r="BM27" s="36">
        <v>2</v>
      </c>
      <c r="BN27" s="36">
        <v>2</v>
      </c>
      <c r="BO27" s="36">
        <v>2</v>
      </c>
      <c r="BP27" s="36">
        <v>2</v>
      </c>
      <c r="BQ27" s="36">
        <v>2</v>
      </c>
      <c r="BR27" s="36">
        <v>2</v>
      </c>
      <c r="BS27" s="36">
        <v>2</v>
      </c>
      <c r="BT27" s="36">
        <v>2</v>
      </c>
      <c r="BU27" s="36">
        <v>2</v>
      </c>
      <c r="BV27" s="36">
        <v>2</v>
      </c>
      <c r="BW27" s="36">
        <v>2</v>
      </c>
      <c r="BX27" s="36">
        <v>0</v>
      </c>
      <c r="BY27" s="36">
        <v>2</v>
      </c>
      <c r="BZ27" s="36">
        <v>2</v>
      </c>
      <c r="CA27" s="36">
        <v>2</v>
      </c>
      <c r="CB27" s="36">
        <v>2</v>
      </c>
      <c r="CC27" s="36">
        <v>2</v>
      </c>
      <c r="CD27" s="36">
        <v>2</v>
      </c>
      <c r="CE27" s="36">
        <v>2</v>
      </c>
      <c r="CF27" s="36">
        <v>2</v>
      </c>
      <c r="CG27" s="36">
        <v>2</v>
      </c>
      <c r="CH27" s="36">
        <v>2</v>
      </c>
      <c r="CI27" s="36">
        <v>2</v>
      </c>
      <c r="CJ27" s="36">
        <v>2</v>
      </c>
      <c r="CK27" s="36">
        <v>2</v>
      </c>
      <c r="CL27" s="36">
        <v>2</v>
      </c>
      <c r="CM27" s="36">
        <v>2</v>
      </c>
      <c r="CN27" s="36">
        <v>2</v>
      </c>
      <c r="CO27" s="36">
        <v>2</v>
      </c>
      <c r="CP27" s="36">
        <v>2</v>
      </c>
      <c r="CQ27" s="36">
        <v>2</v>
      </c>
      <c r="CR27" s="36">
        <v>2</v>
      </c>
      <c r="CS27" s="36">
        <v>2</v>
      </c>
      <c r="CT27" s="36">
        <v>2</v>
      </c>
      <c r="CU27" s="36">
        <v>2</v>
      </c>
      <c r="CV27" s="36">
        <v>2</v>
      </c>
      <c r="CW27" s="36">
        <v>2</v>
      </c>
      <c r="CX27" s="36">
        <v>0</v>
      </c>
      <c r="CY27" s="36">
        <v>0</v>
      </c>
      <c r="CZ27" s="36">
        <v>2</v>
      </c>
      <c r="DA27" s="36">
        <v>2</v>
      </c>
      <c r="DB27" s="36">
        <v>1</v>
      </c>
      <c r="DC27" s="36">
        <v>0</v>
      </c>
      <c r="DD27" s="36">
        <v>2</v>
      </c>
      <c r="DE27" s="36">
        <v>0</v>
      </c>
      <c r="DF27" s="36">
        <v>1</v>
      </c>
      <c r="DG27" s="36">
        <v>2</v>
      </c>
      <c r="DH27" s="36">
        <v>2</v>
      </c>
      <c r="DI27" s="36">
        <v>1</v>
      </c>
      <c r="DJ27" s="36">
        <v>2</v>
      </c>
      <c r="DK27" s="36">
        <v>1</v>
      </c>
      <c r="DL27" s="36">
        <v>2</v>
      </c>
      <c r="DM27" s="36">
        <v>2</v>
      </c>
      <c r="DN27" s="36">
        <v>0</v>
      </c>
      <c r="DO27" s="36">
        <v>2</v>
      </c>
      <c r="DP27" s="36">
        <v>2</v>
      </c>
      <c r="DQ27" s="36">
        <v>2</v>
      </c>
      <c r="DS27">
        <f t="shared" si="0"/>
        <v>217</v>
      </c>
      <c r="DT27" s="2">
        <f t="shared" si="1"/>
        <v>0.91176470588235292</v>
      </c>
      <c r="DU27">
        <f t="shared" si="2"/>
        <v>105</v>
      </c>
      <c r="DV27" s="2">
        <f t="shared" si="3"/>
        <v>0.88235294117647056</v>
      </c>
      <c r="DW27">
        <f t="shared" si="4"/>
        <v>7</v>
      </c>
      <c r="DX27" s="2">
        <f t="shared" si="5"/>
        <v>5.8823529411764712E-2</v>
      </c>
      <c r="DY27">
        <f t="shared" si="6"/>
        <v>7</v>
      </c>
      <c r="DZ27" s="2">
        <f t="shared" si="7"/>
        <v>5.8823529411764712E-2</v>
      </c>
      <c r="EA27">
        <f t="shared" si="8"/>
        <v>119</v>
      </c>
    </row>
    <row r="28" spans="1:131" x14ac:dyDescent="0.2">
      <c r="A28" s="36" t="s">
        <v>204</v>
      </c>
      <c r="B28" s="36" t="s">
        <v>154</v>
      </c>
      <c r="C28" s="36">
        <v>2</v>
      </c>
      <c r="D28" s="36">
        <v>2</v>
      </c>
      <c r="E28" s="36">
        <v>1</v>
      </c>
      <c r="F28" s="36">
        <v>2</v>
      </c>
      <c r="G28" s="36">
        <v>2</v>
      </c>
      <c r="H28" s="36">
        <v>2</v>
      </c>
      <c r="I28" s="36">
        <v>2</v>
      </c>
      <c r="J28" s="36">
        <v>2</v>
      </c>
      <c r="K28" s="36">
        <v>2</v>
      </c>
      <c r="L28" s="36">
        <v>2</v>
      </c>
      <c r="M28" s="36">
        <v>2</v>
      </c>
      <c r="N28" s="36">
        <v>2</v>
      </c>
      <c r="O28" s="36">
        <v>2</v>
      </c>
      <c r="P28" s="36">
        <v>2</v>
      </c>
      <c r="Q28" s="36">
        <v>2</v>
      </c>
      <c r="R28" s="36">
        <v>2</v>
      </c>
      <c r="S28" s="36">
        <v>2</v>
      </c>
      <c r="T28" s="36">
        <v>2</v>
      </c>
      <c r="U28" s="36">
        <v>2</v>
      </c>
      <c r="V28" s="36">
        <v>2</v>
      </c>
      <c r="W28" s="36">
        <v>2</v>
      </c>
      <c r="X28" s="36">
        <v>2</v>
      </c>
      <c r="Y28" s="36">
        <v>2</v>
      </c>
      <c r="Z28" s="36">
        <v>2</v>
      </c>
      <c r="AA28" s="36">
        <v>2</v>
      </c>
      <c r="AB28" s="36">
        <v>2</v>
      </c>
      <c r="AC28" s="36">
        <v>2</v>
      </c>
      <c r="AD28" s="36">
        <v>2</v>
      </c>
      <c r="AE28" s="36">
        <v>2</v>
      </c>
      <c r="AF28" s="36">
        <v>2</v>
      </c>
      <c r="AG28" s="36">
        <v>2</v>
      </c>
      <c r="AH28" s="36">
        <v>2</v>
      </c>
      <c r="AI28" s="36">
        <v>2</v>
      </c>
      <c r="AJ28" s="36">
        <v>1</v>
      </c>
      <c r="AK28" s="36">
        <v>2</v>
      </c>
      <c r="AL28" s="36">
        <v>2</v>
      </c>
      <c r="AM28" s="36">
        <v>2</v>
      </c>
      <c r="AN28" s="36">
        <v>2</v>
      </c>
      <c r="AO28" s="36">
        <v>2</v>
      </c>
      <c r="AP28" s="36">
        <v>2</v>
      </c>
      <c r="AQ28" s="36">
        <v>2</v>
      </c>
      <c r="AR28" s="36">
        <v>2</v>
      </c>
      <c r="AS28" s="36">
        <v>2</v>
      </c>
      <c r="AT28" s="36">
        <v>2</v>
      </c>
      <c r="AU28" s="36">
        <v>2</v>
      </c>
      <c r="AV28" s="36">
        <v>2</v>
      </c>
      <c r="AW28" s="36">
        <v>2</v>
      </c>
      <c r="AX28" s="36">
        <v>2</v>
      </c>
      <c r="AY28" s="36">
        <v>2</v>
      </c>
      <c r="AZ28" s="36">
        <v>2</v>
      </c>
      <c r="BA28" s="36">
        <v>2</v>
      </c>
      <c r="BB28" s="36">
        <v>2</v>
      </c>
      <c r="BC28" s="36">
        <v>2</v>
      </c>
      <c r="BD28" s="36">
        <v>2</v>
      </c>
      <c r="BE28" s="36">
        <v>0</v>
      </c>
      <c r="BF28" s="36">
        <v>2</v>
      </c>
      <c r="BG28" s="36">
        <v>2</v>
      </c>
      <c r="BH28" s="36">
        <v>2</v>
      </c>
      <c r="BI28" s="36">
        <v>2</v>
      </c>
      <c r="BJ28" s="36">
        <v>2</v>
      </c>
      <c r="BK28" s="36">
        <v>2</v>
      </c>
      <c r="BL28" s="36">
        <v>2</v>
      </c>
      <c r="BM28" s="36">
        <v>2</v>
      </c>
      <c r="BN28" s="36">
        <v>2</v>
      </c>
      <c r="BO28" s="36">
        <v>2</v>
      </c>
      <c r="BP28" s="36">
        <v>2</v>
      </c>
      <c r="BQ28" s="36">
        <v>2</v>
      </c>
      <c r="BR28" s="36">
        <v>2</v>
      </c>
      <c r="BS28" s="36">
        <v>2</v>
      </c>
      <c r="BT28" s="36">
        <v>2</v>
      </c>
      <c r="BU28" s="36">
        <v>2</v>
      </c>
      <c r="BV28" s="36">
        <v>2</v>
      </c>
      <c r="BW28" s="36">
        <v>2</v>
      </c>
      <c r="BX28" s="36">
        <v>2</v>
      </c>
      <c r="BY28" s="36">
        <v>1</v>
      </c>
      <c r="BZ28" s="36">
        <v>2</v>
      </c>
      <c r="CA28" s="36">
        <v>2</v>
      </c>
      <c r="CB28" s="36">
        <v>2</v>
      </c>
      <c r="CC28" s="36">
        <v>2</v>
      </c>
      <c r="CD28" s="36">
        <v>2</v>
      </c>
      <c r="CE28" s="36">
        <v>2</v>
      </c>
      <c r="CF28" s="36">
        <v>2</v>
      </c>
      <c r="CG28" s="36">
        <v>2</v>
      </c>
      <c r="CH28" s="36">
        <v>2</v>
      </c>
      <c r="CI28" s="36">
        <v>2</v>
      </c>
      <c r="CJ28" s="36">
        <v>2</v>
      </c>
      <c r="CK28" s="36">
        <v>2</v>
      </c>
      <c r="CL28" s="36">
        <v>2</v>
      </c>
      <c r="CM28" s="36">
        <v>2</v>
      </c>
      <c r="CN28" s="36">
        <v>2</v>
      </c>
      <c r="CO28" s="36">
        <v>2</v>
      </c>
      <c r="CP28" s="36">
        <v>2</v>
      </c>
      <c r="CQ28" s="36">
        <v>2</v>
      </c>
      <c r="CR28" s="36">
        <v>2</v>
      </c>
      <c r="CS28" s="36">
        <v>2</v>
      </c>
      <c r="CT28" s="36">
        <v>2</v>
      </c>
      <c r="CU28" s="36">
        <v>2</v>
      </c>
      <c r="CV28" s="36">
        <v>2</v>
      </c>
      <c r="CW28" s="36">
        <v>2</v>
      </c>
      <c r="CX28" s="36">
        <v>2</v>
      </c>
      <c r="CY28" s="36">
        <v>2</v>
      </c>
      <c r="CZ28" s="36">
        <v>2</v>
      </c>
      <c r="DA28" s="36">
        <v>2</v>
      </c>
      <c r="DB28" s="36">
        <v>2</v>
      </c>
      <c r="DC28" s="36">
        <v>1</v>
      </c>
      <c r="DD28" s="36">
        <v>2</v>
      </c>
      <c r="DE28" s="36">
        <v>2</v>
      </c>
      <c r="DF28" s="36">
        <v>2</v>
      </c>
      <c r="DG28" s="36">
        <v>2</v>
      </c>
      <c r="DH28" s="36">
        <v>2</v>
      </c>
      <c r="DI28" s="36">
        <v>2</v>
      </c>
      <c r="DJ28" s="36">
        <v>2</v>
      </c>
      <c r="DK28" s="36">
        <v>2</v>
      </c>
      <c r="DL28" s="36">
        <v>2</v>
      </c>
      <c r="DM28" s="36">
        <v>2</v>
      </c>
      <c r="DN28" s="36">
        <v>2</v>
      </c>
      <c r="DO28" s="36">
        <v>2</v>
      </c>
      <c r="DP28" s="36">
        <v>2</v>
      </c>
      <c r="DQ28" s="36">
        <v>2</v>
      </c>
      <c r="DS28">
        <f t="shared" si="0"/>
        <v>232</v>
      </c>
      <c r="DT28" s="2">
        <f t="shared" si="1"/>
        <v>0.97478991596638653</v>
      </c>
      <c r="DU28">
        <f t="shared" si="2"/>
        <v>114</v>
      </c>
      <c r="DV28" s="2">
        <f t="shared" si="3"/>
        <v>0.95798319327731096</v>
      </c>
      <c r="DW28">
        <f t="shared" si="4"/>
        <v>4</v>
      </c>
      <c r="DX28" s="2">
        <f t="shared" si="5"/>
        <v>3.3613445378151259E-2</v>
      </c>
      <c r="DY28">
        <f t="shared" si="6"/>
        <v>1</v>
      </c>
      <c r="DZ28" s="2">
        <f t="shared" si="7"/>
        <v>8.4033613445378148E-3</v>
      </c>
      <c r="EA28">
        <f t="shared" si="8"/>
        <v>119</v>
      </c>
    </row>
    <row r="29" spans="1:131" x14ac:dyDescent="0.2">
      <c r="A29" s="36" t="s">
        <v>200</v>
      </c>
      <c r="B29" s="36" t="s">
        <v>155</v>
      </c>
      <c r="C29" s="36">
        <v>2</v>
      </c>
      <c r="D29" s="36">
        <v>2</v>
      </c>
      <c r="E29" s="36">
        <v>2</v>
      </c>
      <c r="F29" s="36">
        <v>2</v>
      </c>
      <c r="G29" s="36">
        <v>2</v>
      </c>
      <c r="H29" s="36">
        <v>2</v>
      </c>
      <c r="I29" s="36">
        <v>2</v>
      </c>
      <c r="J29" s="36">
        <v>2</v>
      </c>
      <c r="K29" s="36">
        <v>2</v>
      </c>
      <c r="L29" s="36">
        <v>2</v>
      </c>
      <c r="M29" s="36">
        <v>2</v>
      </c>
      <c r="N29" s="36">
        <v>2</v>
      </c>
      <c r="O29" s="36">
        <v>2</v>
      </c>
      <c r="P29" s="36">
        <v>2</v>
      </c>
      <c r="Q29" s="36">
        <v>2</v>
      </c>
      <c r="R29" s="36">
        <v>2</v>
      </c>
      <c r="S29" s="36">
        <v>2</v>
      </c>
      <c r="T29" s="36">
        <v>2</v>
      </c>
      <c r="U29" s="36">
        <v>1</v>
      </c>
      <c r="V29" s="36">
        <v>2</v>
      </c>
      <c r="W29" s="36">
        <v>2</v>
      </c>
      <c r="X29" s="36">
        <v>2</v>
      </c>
      <c r="Y29" s="36">
        <v>2</v>
      </c>
      <c r="Z29" s="36">
        <v>2</v>
      </c>
      <c r="AA29" s="36">
        <v>2</v>
      </c>
      <c r="AB29" s="36">
        <v>0</v>
      </c>
      <c r="AC29" s="36">
        <v>2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2</v>
      </c>
      <c r="AK29" s="36">
        <v>2</v>
      </c>
      <c r="AL29" s="36">
        <v>0</v>
      </c>
      <c r="AM29" s="36">
        <v>2</v>
      </c>
      <c r="AN29" s="36">
        <v>2</v>
      </c>
      <c r="AO29" s="36">
        <v>2</v>
      </c>
      <c r="AP29" s="36">
        <v>2</v>
      </c>
      <c r="AQ29" s="36">
        <v>1</v>
      </c>
      <c r="AR29" s="36">
        <v>2</v>
      </c>
      <c r="AS29" s="36">
        <v>2</v>
      </c>
      <c r="AT29" s="36">
        <v>2</v>
      </c>
      <c r="AU29" s="36">
        <v>0</v>
      </c>
      <c r="AV29" s="36">
        <v>2</v>
      </c>
      <c r="AW29" s="36">
        <v>2</v>
      </c>
      <c r="AX29" s="36">
        <v>2</v>
      </c>
      <c r="AY29" s="36">
        <v>1</v>
      </c>
      <c r="AZ29" s="36">
        <v>2</v>
      </c>
      <c r="BA29" s="36">
        <v>2</v>
      </c>
      <c r="BB29" s="36">
        <v>2</v>
      </c>
      <c r="BC29" s="36">
        <v>2</v>
      </c>
      <c r="BD29" s="36">
        <v>2</v>
      </c>
      <c r="BE29" s="36">
        <v>2</v>
      </c>
      <c r="BF29" s="36">
        <v>2</v>
      </c>
      <c r="BG29" s="36">
        <v>2</v>
      </c>
      <c r="BH29" s="36">
        <v>2</v>
      </c>
      <c r="BI29" s="36">
        <v>2</v>
      </c>
      <c r="BJ29" s="36">
        <v>2</v>
      </c>
      <c r="BK29" s="36">
        <v>2</v>
      </c>
      <c r="BL29" s="36">
        <v>2</v>
      </c>
      <c r="BM29" s="36">
        <v>2</v>
      </c>
      <c r="BN29" s="36">
        <v>2</v>
      </c>
      <c r="BO29" s="36">
        <v>2</v>
      </c>
      <c r="BP29" s="36">
        <v>2</v>
      </c>
      <c r="BQ29" s="36">
        <v>2</v>
      </c>
      <c r="BR29" s="36">
        <v>2</v>
      </c>
      <c r="BS29" s="36">
        <v>2</v>
      </c>
      <c r="BT29" s="36">
        <v>2</v>
      </c>
      <c r="BU29" s="36">
        <v>2</v>
      </c>
      <c r="BV29" s="36">
        <v>2</v>
      </c>
      <c r="BW29" s="36">
        <v>2</v>
      </c>
      <c r="BX29" s="36">
        <v>1</v>
      </c>
      <c r="BY29" s="36">
        <v>0</v>
      </c>
      <c r="BZ29" s="36">
        <v>0</v>
      </c>
      <c r="CA29" s="36">
        <v>1</v>
      </c>
      <c r="CB29" s="36">
        <v>1</v>
      </c>
      <c r="CC29" s="36">
        <v>2</v>
      </c>
      <c r="CD29" s="36">
        <v>0</v>
      </c>
      <c r="CE29" s="36">
        <v>2</v>
      </c>
      <c r="CF29" s="36">
        <v>2</v>
      </c>
      <c r="CG29" s="36">
        <v>2</v>
      </c>
      <c r="CH29" s="36">
        <v>2</v>
      </c>
      <c r="CI29" s="36">
        <v>2</v>
      </c>
      <c r="CJ29" s="36">
        <v>2</v>
      </c>
      <c r="CK29" s="36">
        <v>2</v>
      </c>
      <c r="CL29" s="36">
        <v>2</v>
      </c>
      <c r="CM29" s="36">
        <v>2</v>
      </c>
      <c r="CN29" s="36">
        <v>2</v>
      </c>
      <c r="CO29" s="36">
        <v>2</v>
      </c>
      <c r="CP29" s="36">
        <v>2</v>
      </c>
      <c r="CQ29" s="36">
        <v>2</v>
      </c>
      <c r="CR29" s="36">
        <v>2</v>
      </c>
      <c r="CS29" s="36">
        <v>2</v>
      </c>
      <c r="CT29" s="36">
        <v>0</v>
      </c>
      <c r="CU29" s="36">
        <v>2</v>
      </c>
      <c r="CV29" s="36">
        <v>2</v>
      </c>
      <c r="CW29" s="36">
        <v>1</v>
      </c>
      <c r="CX29" s="36">
        <v>2</v>
      </c>
      <c r="CY29" s="36">
        <v>1</v>
      </c>
      <c r="CZ29" s="36">
        <v>2</v>
      </c>
      <c r="DA29" s="36">
        <v>1</v>
      </c>
      <c r="DB29" s="36">
        <v>0</v>
      </c>
      <c r="DC29" s="36">
        <v>1</v>
      </c>
      <c r="DD29" s="36">
        <v>2</v>
      </c>
      <c r="DE29" s="36">
        <v>0</v>
      </c>
      <c r="DF29" s="36">
        <v>2</v>
      </c>
      <c r="DG29" s="36">
        <v>2</v>
      </c>
      <c r="DH29" s="36">
        <v>2</v>
      </c>
      <c r="DI29" s="36">
        <v>1</v>
      </c>
      <c r="DJ29" s="36">
        <v>2</v>
      </c>
      <c r="DK29" s="36">
        <v>2</v>
      </c>
      <c r="DL29" s="36">
        <v>2</v>
      </c>
      <c r="DM29" s="36">
        <v>1</v>
      </c>
      <c r="DN29" s="36">
        <v>1</v>
      </c>
      <c r="DO29" s="36">
        <v>1</v>
      </c>
      <c r="DP29" s="36">
        <v>2</v>
      </c>
      <c r="DQ29" s="36">
        <v>2</v>
      </c>
      <c r="DS29">
        <f t="shared" si="0"/>
        <v>194</v>
      </c>
      <c r="DT29" s="2">
        <f t="shared" si="1"/>
        <v>0.81512605042016806</v>
      </c>
      <c r="DU29">
        <f t="shared" si="2"/>
        <v>90</v>
      </c>
      <c r="DV29" s="2">
        <f t="shared" si="3"/>
        <v>0.75630252100840334</v>
      </c>
      <c r="DW29">
        <f t="shared" si="4"/>
        <v>14</v>
      </c>
      <c r="DX29" s="2">
        <f t="shared" si="5"/>
        <v>0.11764705882352942</v>
      </c>
      <c r="DY29">
        <f t="shared" si="6"/>
        <v>15</v>
      </c>
      <c r="DZ29" s="2">
        <f t="shared" si="7"/>
        <v>0.12605042016806722</v>
      </c>
      <c r="EA29">
        <f t="shared" si="8"/>
        <v>119</v>
      </c>
    </row>
    <row r="30" spans="1:131" x14ac:dyDescent="0.2">
      <c r="A30" s="36" t="s">
        <v>203</v>
      </c>
      <c r="B30" s="36" t="s">
        <v>156</v>
      </c>
      <c r="C30" s="36">
        <v>2</v>
      </c>
      <c r="D30" s="36">
        <v>2</v>
      </c>
      <c r="E30" s="36">
        <v>1</v>
      </c>
      <c r="F30" s="36">
        <v>1</v>
      </c>
      <c r="G30" s="36">
        <v>1</v>
      </c>
      <c r="H30" s="36">
        <v>1</v>
      </c>
      <c r="I30" s="36">
        <v>2</v>
      </c>
      <c r="J30" s="36">
        <v>2</v>
      </c>
      <c r="K30" s="36">
        <v>2</v>
      </c>
      <c r="L30" s="36">
        <v>0</v>
      </c>
      <c r="M30" s="36">
        <v>2</v>
      </c>
      <c r="N30" s="36">
        <v>2</v>
      </c>
      <c r="O30" s="36">
        <v>1</v>
      </c>
      <c r="P30" s="36">
        <v>2</v>
      </c>
      <c r="Q30" s="36">
        <v>2</v>
      </c>
      <c r="R30" s="36">
        <v>2</v>
      </c>
      <c r="S30" s="36">
        <v>2</v>
      </c>
      <c r="T30" s="36">
        <v>2</v>
      </c>
      <c r="U30" s="36">
        <v>2</v>
      </c>
      <c r="V30" s="36">
        <v>1</v>
      </c>
      <c r="W30" s="36">
        <v>0</v>
      </c>
      <c r="X30" s="36">
        <v>1</v>
      </c>
      <c r="Y30" s="36">
        <v>1</v>
      </c>
      <c r="Z30" s="36">
        <v>1</v>
      </c>
      <c r="AA30" s="36">
        <v>1</v>
      </c>
      <c r="AB30" s="36">
        <v>0</v>
      </c>
      <c r="AC30" s="36">
        <v>1</v>
      </c>
      <c r="AD30" s="36">
        <v>1</v>
      </c>
      <c r="AE30" s="36">
        <v>2</v>
      </c>
      <c r="AF30" s="36">
        <v>1</v>
      </c>
      <c r="AG30" s="36">
        <v>1</v>
      </c>
      <c r="AH30" s="36">
        <v>2</v>
      </c>
      <c r="AI30" s="36">
        <v>2</v>
      </c>
      <c r="AJ30" s="36">
        <v>0</v>
      </c>
      <c r="AK30" s="36">
        <v>1</v>
      </c>
      <c r="AL30" s="36">
        <v>0</v>
      </c>
      <c r="AM30" s="36">
        <v>1</v>
      </c>
      <c r="AN30" s="36">
        <v>0</v>
      </c>
      <c r="AO30" s="36">
        <v>0</v>
      </c>
      <c r="AP30" s="36">
        <v>0</v>
      </c>
      <c r="AQ30" s="36">
        <v>1</v>
      </c>
      <c r="AR30" s="36">
        <v>2</v>
      </c>
      <c r="AS30" s="36">
        <v>2</v>
      </c>
      <c r="AT30" s="36">
        <v>1</v>
      </c>
      <c r="AU30" s="36">
        <v>2</v>
      </c>
      <c r="AV30" s="36">
        <v>2</v>
      </c>
      <c r="AW30" s="36">
        <v>2</v>
      </c>
      <c r="AX30" s="36">
        <v>0</v>
      </c>
      <c r="AY30" s="36">
        <v>1</v>
      </c>
      <c r="AZ30" s="36">
        <v>1</v>
      </c>
      <c r="BA30" s="36">
        <v>1</v>
      </c>
      <c r="BB30" s="36">
        <v>2</v>
      </c>
      <c r="BC30" s="36">
        <v>2</v>
      </c>
      <c r="BD30" s="36">
        <v>2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6">
        <v>0</v>
      </c>
      <c r="BK30" s="36">
        <v>1</v>
      </c>
      <c r="BL30" s="36">
        <v>1</v>
      </c>
      <c r="BM30" s="36">
        <v>0</v>
      </c>
      <c r="BN30" s="36">
        <v>2</v>
      </c>
      <c r="BO30" s="36">
        <v>0</v>
      </c>
      <c r="BP30" s="36">
        <v>1</v>
      </c>
      <c r="BQ30" s="36">
        <v>0</v>
      </c>
      <c r="BR30" s="36">
        <v>2</v>
      </c>
      <c r="BS30" s="36">
        <v>2</v>
      </c>
      <c r="BT30" s="36">
        <v>2</v>
      </c>
      <c r="BU30" s="36">
        <v>2</v>
      </c>
      <c r="BV30" s="36">
        <v>2</v>
      </c>
      <c r="BW30" s="36">
        <v>2</v>
      </c>
      <c r="BX30" s="36">
        <v>1</v>
      </c>
      <c r="BY30" s="36">
        <v>0</v>
      </c>
      <c r="BZ30" s="36">
        <v>0</v>
      </c>
      <c r="CA30" s="36">
        <v>0</v>
      </c>
      <c r="CB30" s="36">
        <v>0</v>
      </c>
      <c r="CC30" s="36">
        <v>2</v>
      </c>
      <c r="CD30" s="36">
        <v>1</v>
      </c>
      <c r="CE30" s="36">
        <v>2</v>
      </c>
      <c r="CF30" s="36">
        <v>2</v>
      </c>
      <c r="CG30" s="36">
        <v>2</v>
      </c>
      <c r="CH30" s="36">
        <v>2</v>
      </c>
      <c r="CI30" s="36">
        <v>2</v>
      </c>
      <c r="CJ30" s="36">
        <v>2</v>
      </c>
      <c r="CK30" s="36">
        <v>2</v>
      </c>
      <c r="CL30" s="36">
        <v>2</v>
      </c>
      <c r="CM30" s="36">
        <v>2</v>
      </c>
      <c r="CN30" s="36">
        <v>2</v>
      </c>
      <c r="CO30" s="36">
        <v>2</v>
      </c>
      <c r="CP30" s="36">
        <v>2</v>
      </c>
      <c r="CQ30" s="36">
        <v>2</v>
      </c>
      <c r="CR30" s="36">
        <v>2</v>
      </c>
      <c r="CS30" s="36">
        <v>0</v>
      </c>
      <c r="CT30" s="36">
        <v>0</v>
      </c>
      <c r="CU30" s="36">
        <v>0</v>
      </c>
      <c r="CV30" s="36">
        <v>1</v>
      </c>
      <c r="CW30" s="36">
        <v>1</v>
      </c>
      <c r="CX30" s="36">
        <v>0</v>
      </c>
      <c r="CY30" s="36">
        <v>0</v>
      </c>
      <c r="CZ30" s="36">
        <v>2</v>
      </c>
      <c r="DA30" s="36">
        <v>0</v>
      </c>
      <c r="DB30" s="36">
        <v>2</v>
      </c>
      <c r="DC30" s="36">
        <v>0</v>
      </c>
      <c r="DD30" s="36">
        <v>1</v>
      </c>
      <c r="DE30" s="36">
        <v>0</v>
      </c>
      <c r="DF30" s="36">
        <v>1</v>
      </c>
      <c r="DG30" s="36">
        <v>2</v>
      </c>
      <c r="DH30" s="36">
        <v>1</v>
      </c>
      <c r="DI30" s="36">
        <v>1</v>
      </c>
      <c r="DJ30" s="36">
        <v>1</v>
      </c>
      <c r="DK30" s="36">
        <v>1</v>
      </c>
      <c r="DL30" s="36">
        <v>1</v>
      </c>
      <c r="DM30" s="36">
        <v>1</v>
      </c>
      <c r="DN30" s="36">
        <v>1</v>
      </c>
      <c r="DO30" s="36">
        <v>1</v>
      </c>
      <c r="DP30" s="36">
        <v>1</v>
      </c>
      <c r="DQ30" s="36">
        <v>2</v>
      </c>
      <c r="DS30">
        <f t="shared" si="0"/>
        <v>139</v>
      </c>
      <c r="DT30" s="2">
        <f t="shared" si="1"/>
        <v>0.58403361344537819</v>
      </c>
      <c r="DU30">
        <f t="shared" si="2"/>
        <v>50</v>
      </c>
      <c r="DV30" s="2">
        <f t="shared" si="3"/>
        <v>0.42016806722689076</v>
      </c>
      <c r="DW30">
        <f t="shared" si="4"/>
        <v>39</v>
      </c>
      <c r="DX30" s="2">
        <f t="shared" si="5"/>
        <v>0.32773109243697474</v>
      </c>
      <c r="DY30">
        <f t="shared" si="6"/>
        <v>30</v>
      </c>
      <c r="DZ30" s="2">
        <f t="shared" si="7"/>
        <v>0.25210084033613445</v>
      </c>
      <c r="EA30">
        <f t="shared" si="8"/>
        <v>119</v>
      </c>
    </row>
    <row r="31" spans="1:131" x14ac:dyDescent="0.2">
      <c r="A31" s="36" t="s">
        <v>203</v>
      </c>
      <c r="B31" s="36" t="s">
        <v>157</v>
      </c>
      <c r="C31" s="36">
        <v>2</v>
      </c>
      <c r="D31" s="36">
        <v>2</v>
      </c>
      <c r="E31" s="36">
        <v>1</v>
      </c>
      <c r="F31" s="36">
        <v>2</v>
      </c>
      <c r="G31" s="36">
        <v>2</v>
      </c>
      <c r="H31" s="36">
        <v>2</v>
      </c>
      <c r="I31" s="36">
        <v>2</v>
      </c>
      <c r="J31" s="36">
        <v>2</v>
      </c>
      <c r="K31" s="36">
        <v>2</v>
      </c>
      <c r="L31" s="36">
        <v>2</v>
      </c>
      <c r="M31" s="36">
        <v>2</v>
      </c>
      <c r="N31" s="36">
        <v>2</v>
      </c>
      <c r="O31" s="36">
        <v>2</v>
      </c>
      <c r="P31" s="36">
        <v>2</v>
      </c>
      <c r="Q31" s="36">
        <v>2</v>
      </c>
      <c r="R31" s="36">
        <v>2</v>
      </c>
      <c r="S31" s="36">
        <v>2</v>
      </c>
      <c r="T31" s="36">
        <v>2</v>
      </c>
      <c r="U31" s="36">
        <v>2</v>
      </c>
      <c r="V31" s="36">
        <v>2</v>
      </c>
      <c r="W31" s="36">
        <v>2</v>
      </c>
      <c r="X31" s="36">
        <v>2</v>
      </c>
      <c r="Y31" s="36">
        <v>2</v>
      </c>
      <c r="Z31" s="36">
        <v>2</v>
      </c>
      <c r="AA31" s="36">
        <v>2</v>
      </c>
      <c r="AB31" s="36">
        <v>2</v>
      </c>
      <c r="AC31" s="36">
        <v>2</v>
      </c>
      <c r="AD31" s="36">
        <v>2</v>
      </c>
      <c r="AE31" s="36">
        <v>2</v>
      </c>
      <c r="AF31" s="36">
        <v>2</v>
      </c>
      <c r="AG31" s="36">
        <v>2</v>
      </c>
      <c r="AH31" s="36">
        <v>2</v>
      </c>
      <c r="AI31" s="36">
        <v>2</v>
      </c>
      <c r="AJ31" s="36">
        <v>2</v>
      </c>
      <c r="AK31" s="36">
        <v>2</v>
      </c>
      <c r="AL31" s="36">
        <v>2</v>
      </c>
      <c r="AM31" s="36">
        <v>2</v>
      </c>
      <c r="AN31" s="36">
        <v>2</v>
      </c>
      <c r="AO31" s="36">
        <v>2</v>
      </c>
      <c r="AP31" s="36">
        <v>2</v>
      </c>
      <c r="AQ31" s="36">
        <v>2</v>
      </c>
      <c r="AR31" s="36">
        <v>2</v>
      </c>
      <c r="AS31" s="36">
        <v>2</v>
      </c>
      <c r="AT31" s="36">
        <v>2</v>
      </c>
      <c r="AU31" s="36">
        <v>2</v>
      </c>
      <c r="AV31" s="36">
        <v>2</v>
      </c>
      <c r="AW31" s="36">
        <v>2</v>
      </c>
      <c r="AX31" s="36">
        <v>2</v>
      </c>
      <c r="AY31" s="36">
        <v>1</v>
      </c>
      <c r="AZ31" s="36">
        <v>2</v>
      </c>
      <c r="BA31" s="36">
        <v>2</v>
      </c>
      <c r="BB31" s="36">
        <v>2</v>
      </c>
      <c r="BC31" s="36">
        <v>2</v>
      </c>
      <c r="BD31" s="36">
        <v>2</v>
      </c>
      <c r="BE31" s="36">
        <v>2</v>
      </c>
      <c r="BF31" s="36">
        <v>2</v>
      </c>
      <c r="BG31" s="36">
        <v>2</v>
      </c>
      <c r="BH31" s="36">
        <v>2</v>
      </c>
      <c r="BI31" s="36">
        <v>2</v>
      </c>
      <c r="BJ31" s="36">
        <v>2</v>
      </c>
      <c r="BK31" s="36">
        <v>2</v>
      </c>
      <c r="BL31" s="36">
        <v>2</v>
      </c>
      <c r="BM31" s="36">
        <v>2</v>
      </c>
      <c r="BN31" s="36">
        <v>2</v>
      </c>
      <c r="BO31" s="36">
        <v>2</v>
      </c>
      <c r="BP31" s="36">
        <v>2</v>
      </c>
      <c r="BQ31" s="36">
        <v>2</v>
      </c>
      <c r="BR31" s="36">
        <v>2</v>
      </c>
      <c r="BS31" s="36">
        <v>2</v>
      </c>
      <c r="BT31" s="36">
        <v>2</v>
      </c>
      <c r="BU31" s="36">
        <v>2</v>
      </c>
      <c r="BV31" s="36">
        <v>2</v>
      </c>
      <c r="BW31" s="36">
        <v>2</v>
      </c>
      <c r="BX31" s="36">
        <v>2</v>
      </c>
      <c r="BY31" s="36">
        <v>2</v>
      </c>
      <c r="BZ31" s="36">
        <v>2</v>
      </c>
      <c r="CA31" s="36">
        <v>2</v>
      </c>
      <c r="CB31" s="36">
        <v>2</v>
      </c>
      <c r="CC31" s="36">
        <v>2</v>
      </c>
      <c r="CD31" s="36">
        <v>2</v>
      </c>
      <c r="CE31" s="36">
        <v>2</v>
      </c>
      <c r="CF31" s="36">
        <v>2</v>
      </c>
      <c r="CG31" s="36">
        <v>2</v>
      </c>
      <c r="CH31" s="36">
        <v>2</v>
      </c>
      <c r="CI31" s="36">
        <v>2</v>
      </c>
      <c r="CJ31" s="36">
        <v>2</v>
      </c>
      <c r="CK31" s="36">
        <v>2</v>
      </c>
      <c r="CL31" s="36">
        <v>2</v>
      </c>
      <c r="CM31" s="36">
        <v>2</v>
      </c>
      <c r="CN31" s="36">
        <v>2</v>
      </c>
      <c r="CO31" s="36">
        <v>2</v>
      </c>
      <c r="CP31" s="36">
        <v>2</v>
      </c>
      <c r="CQ31" s="36">
        <v>2</v>
      </c>
      <c r="CR31" s="36">
        <v>2</v>
      </c>
      <c r="CS31" s="36">
        <v>2</v>
      </c>
      <c r="CT31" s="36">
        <v>2</v>
      </c>
      <c r="CU31" s="36">
        <v>2</v>
      </c>
      <c r="CV31" s="36">
        <v>2</v>
      </c>
      <c r="CW31" s="36">
        <v>2</v>
      </c>
      <c r="CX31" s="36">
        <v>2</v>
      </c>
      <c r="CY31" s="36">
        <v>2</v>
      </c>
      <c r="CZ31" s="36">
        <v>2</v>
      </c>
      <c r="DA31" s="36">
        <v>2</v>
      </c>
      <c r="DB31" s="36">
        <v>2</v>
      </c>
      <c r="DC31" s="36">
        <v>2</v>
      </c>
      <c r="DD31" s="36">
        <v>2</v>
      </c>
      <c r="DE31" s="36">
        <v>2</v>
      </c>
      <c r="DF31" s="36">
        <v>2</v>
      </c>
      <c r="DG31" s="36">
        <v>2</v>
      </c>
      <c r="DH31" s="36">
        <v>2</v>
      </c>
      <c r="DI31" s="36">
        <v>2</v>
      </c>
      <c r="DJ31" s="36">
        <v>2</v>
      </c>
      <c r="DK31" s="36">
        <v>2</v>
      </c>
      <c r="DL31" s="36">
        <v>2</v>
      </c>
      <c r="DM31" s="36">
        <v>2</v>
      </c>
      <c r="DN31" s="36">
        <v>2</v>
      </c>
      <c r="DO31" s="36">
        <v>2</v>
      </c>
      <c r="DP31" s="36">
        <v>2</v>
      </c>
      <c r="DQ31" s="36">
        <v>2</v>
      </c>
      <c r="DS31">
        <f t="shared" si="0"/>
        <v>236</v>
      </c>
      <c r="DT31" s="2">
        <f t="shared" si="1"/>
        <v>0.99159663865546221</v>
      </c>
      <c r="DU31">
        <f t="shared" si="2"/>
        <v>117</v>
      </c>
      <c r="DV31" s="2">
        <f t="shared" si="3"/>
        <v>0.98319327731092443</v>
      </c>
      <c r="DW31">
        <f t="shared" si="4"/>
        <v>2</v>
      </c>
      <c r="DX31" s="2">
        <f t="shared" si="5"/>
        <v>1.680672268907563E-2</v>
      </c>
      <c r="DY31">
        <f t="shared" si="6"/>
        <v>0</v>
      </c>
      <c r="DZ31" s="2">
        <f t="shared" si="7"/>
        <v>0</v>
      </c>
      <c r="EA31">
        <f t="shared" si="8"/>
        <v>119</v>
      </c>
    </row>
    <row r="33" spans="2:131" x14ac:dyDescent="0.2">
      <c r="DN33" s="3"/>
      <c r="DP33" s="3"/>
      <c r="DR33" s="3"/>
      <c r="DT33" s="30">
        <f t="shared" ref="DT33:DZ33" si="9">AVERAGE(DT5:DT31)</f>
        <v>0.8859321506380331</v>
      </c>
      <c r="DU33" s="31"/>
      <c r="DV33" s="30">
        <f t="shared" si="9"/>
        <v>0.84780578898225956</v>
      </c>
      <c r="DW33" s="2"/>
      <c r="DX33" s="30">
        <f t="shared" si="9"/>
        <v>7.6252723311546838E-2</v>
      </c>
      <c r="DY33" s="2"/>
      <c r="DZ33" s="30">
        <f t="shared" si="9"/>
        <v>7.5941487706193578E-2</v>
      </c>
      <c r="EA33" s="2"/>
    </row>
    <row r="37" spans="2:131" x14ac:dyDescent="0.2">
      <c r="B37" t="s">
        <v>125</v>
      </c>
      <c r="C37">
        <f t="shared" ref="C37:BN37" si="10">COUNTIFS(C5:C31, 2)</f>
        <v>27</v>
      </c>
      <c r="D37">
        <f t="shared" si="10"/>
        <v>27</v>
      </c>
      <c r="E37">
        <f t="shared" si="10"/>
        <v>18</v>
      </c>
      <c r="F37">
        <f t="shared" si="10"/>
        <v>26</v>
      </c>
      <c r="G37">
        <f t="shared" si="10"/>
        <v>26</v>
      </c>
      <c r="H37">
        <f t="shared" si="10"/>
        <v>21</v>
      </c>
      <c r="I37">
        <f t="shared" si="10"/>
        <v>27</v>
      </c>
      <c r="J37">
        <f t="shared" si="10"/>
        <v>27</v>
      </c>
      <c r="K37">
        <f t="shared" si="10"/>
        <v>27</v>
      </c>
      <c r="L37">
        <f t="shared" si="10"/>
        <v>25</v>
      </c>
      <c r="M37">
        <f t="shared" si="10"/>
        <v>26</v>
      </c>
      <c r="N37">
        <f t="shared" si="10"/>
        <v>26</v>
      </c>
      <c r="O37">
        <f t="shared" si="10"/>
        <v>22</v>
      </c>
      <c r="P37">
        <f t="shared" si="10"/>
        <v>27</v>
      </c>
      <c r="Q37">
        <f t="shared" si="10"/>
        <v>27</v>
      </c>
      <c r="R37">
        <f t="shared" si="10"/>
        <v>27</v>
      </c>
      <c r="S37">
        <f t="shared" si="10"/>
        <v>27</v>
      </c>
      <c r="T37">
        <f t="shared" si="10"/>
        <v>27</v>
      </c>
      <c r="U37">
        <f t="shared" si="10"/>
        <v>25</v>
      </c>
      <c r="V37">
        <f t="shared" si="10"/>
        <v>21</v>
      </c>
      <c r="W37">
        <f t="shared" si="10"/>
        <v>24</v>
      </c>
      <c r="X37">
        <f t="shared" si="10"/>
        <v>25</v>
      </c>
      <c r="Y37">
        <f t="shared" si="10"/>
        <v>24</v>
      </c>
      <c r="Z37">
        <f t="shared" si="10"/>
        <v>25</v>
      </c>
      <c r="AA37">
        <f t="shared" si="10"/>
        <v>21</v>
      </c>
      <c r="AB37">
        <f t="shared" si="10"/>
        <v>18</v>
      </c>
      <c r="AC37">
        <f t="shared" si="10"/>
        <v>25</v>
      </c>
      <c r="AD37">
        <f t="shared" si="10"/>
        <v>24</v>
      </c>
      <c r="AE37">
        <f t="shared" si="10"/>
        <v>21</v>
      </c>
      <c r="AF37">
        <f t="shared" si="10"/>
        <v>24</v>
      </c>
      <c r="AG37">
        <f t="shared" si="10"/>
        <v>23</v>
      </c>
      <c r="AH37">
        <f t="shared" si="10"/>
        <v>25</v>
      </c>
      <c r="AI37">
        <f t="shared" si="10"/>
        <v>22</v>
      </c>
      <c r="AJ37">
        <f t="shared" si="10"/>
        <v>18</v>
      </c>
      <c r="AK37">
        <f t="shared" si="10"/>
        <v>26</v>
      </c>
      <c r="AL37">
        <f t="shared" si="10"/>
        <v>23</v>
      </c>
      <c r="AM37">
        <f t="shared" si="10"/>
        <v>24</v>
      </c>
      <c r="AN37">
        <f t="shared" si="10"/>
        <v>23</v>
      </c>
      <c r="AO37">
        <f t="shared" si="10"/>
        <v>23</v>
      </c>
      <c r="AP37">
        <f t="shared" si="10"/>
        <v>21</v>
      </c>
      <c r="AQ37">
        <f t="shared" si="10"/>
        <v>20</v>
      </c>
      <c r="AR37">
        <f t="shared" si="10"/>
        <v>23</v>
      </c>
      <c r="AS37">
        <f t="shared" si="10"/>
        <v>26</v>
      </c>
      <c r="AT37">
        <f t="shared" si="10"/>
        <v>17</v>
      </c>
      <c r="AU37">
        <f t="shared" si="10"/>
        <v>21</v>
      </c>
      <c r="AV37">
        <f t="shared" si="10"/>
        <v>23</v>
      </c>
      <c r="AW37">
        <f t="shared" si="10"/>
        <v>21</v>
      </c>
      <c r="AX37">
        <f t="shared" si="10"/>
        <v>22</v>
      </c>
      <c r="AY37">
        <f t="shared" si="10"/>
        <v>15</v>
      </c>
      <c r="AZ37">
        <f t="shared" si="10"/>
        <v>26</v>
      </c>
      <c r="BA37">
        <f t="shared" si="10"/>
        <v>24</v>
      </c>
      <c r="BB37">
        <f t="shared" si="10"/>
        <v>25</v>
      </c>
      <c r="BC37">
        <f t="shared" si="10"/>
        <v>26</v>
      </c>
      <c r="BD37">
        <f t="shared" si="10"/>
        <v>26</v>
      </c>
      <c r="BE37">
        <f t="shared" si="10"/>
        <v>24</v>
      </c>
      <c r="BF37">
        <f t="shared" si="10"/>
        <v>21</v>
      </c>
      <c r="BG37">
        <f t="shared" si="10"/>
        <v>17</v>
      </c>
      <c r="BH37">
        <f t="shared" si="10"/>
        <v>24</v>
      </c>
      <c r="BI37">
        <f t="shared" si="10"/>
        <v>25</v>
      </c>
      <c r="BJ37">
        <f t="shared" si="10"/>
        <v>25</v>
      </c>
      <c r="BK37">
        <f t="shared" si="10"/>
        <v>25</v>
      </c>
      <c r="BL37">
        <f t="shared" si="10"/>
        <v>25</v>
      </c>
      <c r="BM37">
        <f t="shared" si="10"/>
        <v>26</v>
      </c>
      <c r="BN37">
        <f t="shared" si="10"/>
        <v>27</v>
      </c>
      <c r="BO37">
        <f t="shared" ref="BO37:DQ37" si="11">COUNTIFS(BO5:BO31, 2)</f>
        <v>26</v>
      </c>
      <c r="BP37">
        <f t="shared" si="11"/>
        <v>26</v>
      </c>
      <c r="BQ37">
        <f t="shared" si="11"/>
        <v>25</v>
      </c>
      <c r="BR37">
        <f t="shared" si="11"/>
        <v>27</v>
      </c>
      <c r="BS37">
        <f t="shared" si="11"/>
        <v>26</v>
      </c>
      <c r="BT37">
        <f t="shared" si="11"/>
        <v>26</v>
      </c>
      <c r="BU37">
        <f t="shared" si="11"/>
        <v>26</v>
      </c>
      <c r="BV37">
        <f t="shared" si="11"/>
        <v>26</v>
      </c>
      <c r="BW37">
        <f t="shared" si="11"/>
        <v>26</v>
      </c>
      <c r="BX37">
        <f t="shared" si="11"/>
        <v>17</v>
      </c>
      <c r="BY37">
        <f t="shared" si="11"/>
        <v>16</v>
      </c>
      <c r="BZ37">
        <f t="shared" si="11"/>
        <v>16</v>
      </c>
      <c r="CA37">
        <f t="shared" si="11"/>
        <v>16</v>
      </c>
      <c r="CB37">
        <f t="shared" si="11"/>
        <v>19</v>
      </c>
      <c r="CC37">
        <f t="shared" si="11"/>
        <v>23</v>
      </c>
      <c r="CD37">
        <f t="shared" si="11"/>
        <v>21</v>
      </c>
      <c r="CE37">
        <f t="shared" si="11"/>
        <v>24</v>
      </c>
      <c r="CF37">
        <f t="shared" si="11"/>
        <v>26</v>
      </c>
      <c r="CG37">
        <f t="shared" si="11"/>
        <v>26</v>
      </c>
      <c r="CH37">
        <f t="shared" si="11"/>
        <v>26</v>
      </c>
      <c r="CI37">
        <f t="shared" si="11"/>
        <v>26</v>
      </c>
      <c r="CJ37">
        <f t="shared" si="11"/>
        <v>26</v>
      </c>
      <c r="CK37">
        <f t="shared" si="11"/>
        <v>25</v>
      </c>
      <c r="CL37">
        <f t="shared" si="11"/>
        <v>26</v>
      </c>
      <c r="CM37">
        <f t="shared" si="11"/>
        <v>26</v>
      </c>
      <c r="CN37">
        <f t="shared" si="11"/>
        <v>26</v>
      </c>
      <c r="CO37">
        <f t="shared" si="11"/>
        <v>26</v>
      </c>
      <c r="CP37">
        <f t="shared" si="11"/>
        <v>26</v>
      </c>
      <c r="CQ37">
        <f t="shared" si="11"/>
        <v>26</v>
      </c>
      <c r="CR37">
        <f t="shared" si="11"/>
        <v>26</v>
      </c>
      <c r="CS37">
        <f t="shared" si="11"/>
        <v>22</v>
      </c>
      <c r="CT37">
        <f t="shared" si="11"/>
        <v>18</v>
      </c>
      <c r="CU37">
        <f t="shared" si="11"/>
        <v>17</v>
      </c>
      <c r="CV37">
        <f t="shared" si="11"/>
        <v>20</v>
      </c>
      <c r="CW37">
        <f t="shared" si="11"/>
        <v>23</v>
      </c>
      <c r="CX37">
        <f t="shared" si="11"/>
        <v>20</v>
      </c>
      <c r="CY37">
        <f t="shared" si="11"/>
        <v>18</v>
      </c>
      <c r="CZ37">
        <f t="shared" si="11"/>
        <v>25</v>
      </c>
      <c r="DA37">
        <f t="shared" si="11"/>
        <v>13</v>
      </c>
      <c r="DB37">
        <f t="shared" si="11"/>
        <v>20</v>
      </c>
      <c r="DC37">
        <f t="shared" si="11"/>
        <v>13</v>
      </c>
      <c r="DD37">
        <f t="shared" si="11"/>
        <v>21</v>
      </c>
      <c r="DE37">
        <f t="shared" si="11"/>
        <v>9</v>
      </c>
      <c r="DF37">
        <f t="shared" si="11"/>
        <v>19</v>
      </c>
      <c r="DG37">
        <f t="shared" si="11"/>
        <v>26</v>
      </c>
      <c r="DH37">
        <f t="shared" si="11"/>
        <v>22</v>
      </c>
      <c r="DI37">
        <f t="shared" si="11"/>
        <v>20</v>
      </c>
      <c r="DJ37">
        <f t="shared" si="11"/>
        <v>23</v>
      </c>
      <c r="DK37">
        <f t="shared" si="11"/>
        <v>20</v>
      </c>
      <c r="DL37">
        <f t="shared" si="11"/>
        <v>21</v>
      </c>
      <c r="DM37">
        <f t="shared" si="11"/>
        <v>15</v>
      </c>
      <c r="DN37">
        <f t="shared" si="11"/>
        <v>14</v>
      </c>
      <c r="DO37">
        <f t="shared" si="11"/>
        <v>14</v>
      </c>
      <c r="DP37">
        <f t="shared" si="11"/>
        <v>25</v>
      </c>
      <c r="DQ37">
        <f t="shared" si="11"/>
        <v>24</v>
      </c>
    </row>
    <row r="38" spans="2:131" x14ac:dyDescent="0.2">
      <c r="B38" t="s">
        <v>158</v>
      </c>
      <c r="C38" s="2">
        <f t="shared" ref="C38:BN38" si="12">COUNTIFS(C5:C31, 2)*100/27/100</f>
        <v>1</v>
      </c>
      <c r="D38" s="2">
        <f t="shared" si="12"/>
        <v>1</v>
      </c>
      <c r="E38" s="2">
        <f t="shared" si="12"/>
        <v>0.66666666666666674</v>
      </c>
      <c r="F38" s="2">
        <f t="shared" si="12"/>
        <v>0.96296296296296291</v>
      </c>
      <c r="G38" s="2">
        <f t="shared" si="12"/>
        <v>0.96296296296296291</v>
      </c>
      <c r="H38" s="2">
        <f t="shared" si="12"/>
        <v>0.77777777777777768</v>
      </c>
      <c r="I38" s="2">
        <f t="shared" si="12"/>
        <v>1</v>
      </c>
      <c r="J38" s="2">
        <f t="shared" si="12"/>
        <v>1</v>
      </c>
      <c r="K38" s="2">
        <f t="shared" si="12"/>
        <v>1</v>
      </c>
      <c r="L38" s="2">
        <f t="shared" si="12"/>
        <v>0.92592592592592593</v>
      </c>
      <c r="M38" s="2">
        <f t="shared" si="12"/>
        <v>0.96296296296296291</v>
      </c>
      <c r="N38" s="2">
        <f t="shared" si="12"/>
        <v>0.96296296296296291</v>
      </c>
      <c r="O38" s="2">
        <f t="shared" si="12"/>
        <v>0.81481481481481477</v>
      </c>
      <c r="P38" s="2">
        <f t="shared" si="12"/>
        <v>1</v>
      </c>
      <c r="Q38" s="2">
        <f t="shared" si="12"/>
        <v>1</v>
      </c>
      <c r="R38" s="2">
        <f t="shared" si="12"/>
        <v>1</v>
      </c>
      <c r="S38" s="2">
        <f t="shared" si="12"/>
        <v>1</v>
      </c>
      <c r="T38" s="2">
        <f t="shared" si="12"/>
        <v>1</v>
      </c>
      <c r="U38" s="2">
        <f t="shared" si="12"/>
        <v>0.92592592592592593</v>
      </c>
      <c r="V38" s="2">
        <f t="shared" si="12"/>
        <v>0.77777777777777768</v>
      </c>
      <c r="W38" s="2">
        <f t="shared" si="12"/>
        <v>0.88888888888888884</v>
      </c>
      <c r="X38" s="2">
        <f t="shared" si="12"/>
        <v>0.92592592592592593</v>
      </c>
      <c r="Y38" s="2">
        <f t="shared" si="12"/>
        <v>0.88888888888888884</v>
      </c>
      <c r="Z38" s="2">
        <f t="shared" si="12"/>
        <v>0.92592592592592593</v>
      </c>
      <c r="AA38" s="2">
        <f t="shared" si="12"/>
        <v>0.77777777777777768</v>
      </c>
      <c r="AB38" s="2">
        <f t="shared" si="12"/>
        <v>0.66666666666666674</v>
      </c>
      <c r="AC38" s="2">
        <f t="shared" si="12"/>
        <v>0.92592592592592593</v>
      </c>
      <c r="AD38" s="2">
        <f t="shared" si="12"/>
        <v>0.88888888888888884</v>
      </c>
      <c r="AE38" s="2">
        <f t="shared" si="12"/>
        <v>0.77777777777777768</v>
      </c>
      <c r="AF38" s="2">
        <f t="shared" si="12"/>
        <v>0.88888888888888884</v>
      </c>
      <c r="AG38" s="2">
        <f t="shared" si="12"/>
        <v>0.85185185185185186</v>
      </c>
      <c r="AH38" s="2">
        <f t="shared" si="12"/>
        <v>0.92592592592592593</v>
      </c>
      <c r="AI38" s="2">
        <f t="shared" si="12"/>
        <v>0.81481481481481477</v>
      </c>
      <c r="AJ38" s="2">
        <f t="shared" si="12"/>
        <v>0.66666666666666674</v>
      </c>
      <c r="AK38" s="2">
        <f t="shared" si="12"/>
        <v>0.96296296296296291</v>
      </c>
      <c r="AL38" s="2">
        <f t="shared" si="12"/>
        <v>0.85185185185185186</v>
      </c>
      <c r="AM38" s="2">
        <f t="shared" si="12"/>
        <v>0.88888888888888884</v>
      </c>
      <c r="AN38" s="2">
        <f t="shared" si="12"/>
        <v>0.85185185185185186</v>
      </c>
      <c r="AO38" s="2">
        <f t="shared" si="12"/>
        <v>0.85185185185185186</v>
      </c>
      <c r="AP38" s="2">
        <f t="shared" si="12"/>
        <v>0.77777777777777768</v>
      </c>
      <c r="AQ38" s="2">
        <f t="shared" si="12"/>
        <v>0.74074074074074081</v>
      </c>
      <c r="AR38" s="2">
        <f t="shared" si="12"/>
        <v>0.85185185185185186</v>
      </c>
      <c r="AS38" s="2">
        <f t="shared" si="12"/>
        <v>0.96296296296296291</v>
      </c>
      <c r="AT38" s="2">
        <f t="shared" si="12"/>
        <v>0.62962962962962965</v>
      </c>
      <c r="AU38" s="2">
        <f t="shared" si="12"/>
        <v>0.77777777777777768</v>
      </c>
      <c r="AV38" s="2">
        <f t="shared" si="12"/>
        <v>0.85185185185185186</v>
      </c>
      <c r="AW38" s="2">
        <f t="shared" si="12"/>
        <v>0.77777777777777768</v>
      </c>
      <c r="AX38" s="2">
        <f t="shared" si="12"/>
        <v>0.81481481481481477</v>
      </c>
      <c r="AY38" s="2">
        <f t="shared" si="12"/>
        <v>0.55555555555555558</v>
      </c>
      <c r="AZ38" s="2">
        <f t="shared" si="12"/>
        <v>0.96296296296296291</v>
      </c>
      <c r="BA38" s="2">
        <f t="shared" si="12"/>
        <v>0.88888888888888884</v>
      </c>
      <c r="BB38" s="2">
        <f t="shared" si="12"/>
        <v>0.92592592592592593</v>
      </c>
      <c r="BC38" s="2">
        <f t="shared" si="12"/>
        <v>0.96296296296296291</v>
      </c>
      <c r="BD38" s="2">
        <f t="shared" si="12"/>
        <v>0.96296296296296291</v>
      </c>
      <c r="BE38" s="2">
        <f t="shared" si="12"/>
        <v>0.88888888888888884</v>
      </c>
      <c r="BF38" s="2">
        <f t="shared" si="12"/>
        <v>0.77777777777777768</v>
      </c>
      <c r="BG38" s="2">
        <f t="shared" si="12"/>
        <v>0.62962962962962965</v>
      </c>
      <c r="BH38" s="2">
        <f t="shared" si="12"/>
        <v>0.88888888888888884</v>
      </c>
      <c r="BI38" s="2">
        <f t="shared" si="12"/>
        <v>0.92592592592592593</v>
      </c>
      <c r="BJ38" s="2">
        <f t="shared" si="12"/>
        <v>0.92592592592592593</v>
      </c>
      <c r="BK38" s="2">
        <f t="shared" si="12"/>
        <v>0.92592592592592593</v>
      </c>
      <c r="BL38" s="2">
        <f t="shared" si="12"/>
        <v>0.92592592592592593</v>
      </c>
      <c r="BM38" s="2">
        <f t="shared" si="12"/>
        <v>0.96296296296296291</v>
      </c>
      <c r="BN38" s="2">
        <f t="shared" si="12"/>
        <v>1</v>
      </c>
      <c r="BO38" s="2">
        <f t="shared" ref="BO38:DQ38" si="13">COUNTIFS(BO5:BO31, 2)*100/27/100</f>
        <v>0.96296296296296291</v>
      </c>
      <c r="BP38" s="2">
        <f t="shared" si="13"/>
        <v>0.96296296296296291</v>
      </c>
      <c r="BQ38" s="2">
        <f t="shared" si="13"/>
        <v>0.92592592592592593</v>
      </c>
      <c r="BR38" s="2">
        <f t="shared" si="13"/>
        <v>1</v>
      </c>
      <c r="BS38" s="2">
        <f t="shared" si="13"/>
        <v>0.96296296296296291</v>
      </c>
      <c r="BT38" s="2">
        <f t="shared" si="13"/>
        <v>0.96296296296296291</v>
      </c>
      <c r="BU38" s="2">
        <f t="shared" si="13"/>
        <v>0.96296296296296291</v>
      </c>
      <c r="BV38" s="2">
        <f t="shared" si="13"/>
        <v>0.96296296296296291</v>
      </c>
      <c r="BW38" s="2">
        <f t="shared" si="13"/>
        <v>0.96296296296296291</v>
      </c>
      <c r="BX38" s="2">
        <f t="shared" si="13"/>
        <v>0.62962962962962965</v>
      </c>
      <c r="BY38" s="2">
        <f t="shared" si="13"/>
        <v>0.59259259259259256</v>
      </c>
      <c r="BZ38" s="2">
        <f t="shared" si="13"/>
        <v>0.59259259259259256</v>
      </c>
      <c r="CA38" s="2">
        <f t="shared" si="13"/>
        <v>0.59259259259259256</v>
      </c>
      <c r="CB38" s="2">
        <f t="shared" si="13"/>
        <v>0.70370370370370372</v>
      </c>
      <c r="CC38" s="2">
        <f t="shared" si="13"/>
        <v>0.85185185185185186</v>
      </c>
      <c r="CD38" s="2">
        <f t="shared" si="13"/>
        <v>0.77777777777777768</v>
      </c>
      <c r="CE38" s="2">
        <f t="shared" si="13"/>
        <v>0.88888888888888884</v>
      </c>
      <c r="CF38" s="2">
        <f t="shared" si="13"/>
        <v>0.96296296296296291</v>
      </c>
      <c r="CG38" s="2">
        <f t="shared" si="13"/>
        <v>0.96296296296296291</v>
      </c>
      <c r="CH38" s="2">
        <f t="shared" si="13"/>
        <v>0.96296296296296291</v>
      </c>
      <c r="CI38" s="2">
        <f t="shared" si="13"/>
        <v>0.96296296296296291</v>
      </c>
      <c r="CJ38" s="2">
        <f t="shared" si="13"/>
        <v>0.96296296296296291</v>
      </c>
      <c r="CK38" s="2">
        <f t="shared" si="13"/>
        <v>0.92592592592592593</v>
      </c>
      <c r="CL38" s="2">
        <f t="shared" si="13"/>
        <v>0.96296296296296291</v>
      </c>
      <c r="CM38" s="2">
        <f t="shared" si="13"/>
        <v>0.96296296296296291</v>
      </c>
      <c r="CN38" s="2">
        <f t="shared" si="13"/>
        <v>0.96296296296296291</v>
      </c>
      <c r="CO38" s="2">
        <f t="shared" si="13"/>
        <v>0.96296296296296291</v>
      </c>
      <c r="CP38" s="2">
        <f t="shared" si="13"/>
        <v>0.96296296296296291</v>
      </c>
      <c r="CQ38" s="2">
        <f t="shared" si="13"/>
        <v>0.96296296296296291</v>
      </c>
      <c r="CR38" s="2">
        <f t="shared" si="13"/>
        <v>0.96296296296296291</v>
      </c>
      <c r="CS38" s="2">
        <f t="shared" si="13"/>
        <v>0.81481481481481477</v>
      </c>
      <c r="CT38" s="2">
        <f t="shared" si="13"/>
        <v>0.66666666666666674</v>
      </c>
      <c r="CU38" s="2">
        <f t="shared" si="13"/>
        <v>0.62962962962962965</v>
      </c>
      <c r="CV38" s="2">
        <f t="shared" si="13"/>
        <v>0.74074074074074081</v>
      </c>
      <c r="CW38" s="2">
        <f t="shared" si="13"/>
        <v>0.85185185185185186</v>
      </c>
      <c r="CX38" s="2">
        <f t="shared" si="13"/>
        <v>0.74074074074074081</v>
      </c>
      <c r="CY38" s="2">
        <f t="shared" si="13"/>
        <v>0.66666666666666674</v>
      </c>
      <c r="CZ38" s="2">
        <f t="shared" si="13"/>
        <v>0.92592592592592593</v>
      </c>
      <c r="DA38" s="2">
        <f t="shared" si="13"/>
        <v>0.48148148148148145</v>
      </c>
      <c r="DB38" s="2">
        <f t="shared" si="13"/>
        <v>0.74074074074074081</v>
      </c>
      <c r="DC38" s="2">
        <f t="shared" si="13"/>
        <v>0.48148148148148145</v>
      </c>
      <c r="DD38" s="2">
        <f t="shared" si="13"/>
        <v>0.77777777777777768</v>
      </c>
      <c r="DE38" s="2">
        <f t="shared" si="13"/>
        <v>0.33333333333333337</v>
      </c>
      <c r="DF38" s="2">
        <f t="shared" si="13"/>
        <v>0.70370370370370372</v>
      </c>
      <c r="DG38" s="2">
        <f t="shared" si="13"/>
        <v>0.96296296296296291</v>
      </c>
      <c r="DH38" s="2">
        <f t="shared" si="13"/>
        <v>0.81481481481481477</v>
      </c>
      <c r="DI38" s="2">
        <f t="shared" si="13"/>
        <v>0.74074074074074081</v>
      </c>
      <c r="DJ38" s="2">
        <f t="shared" si="13"/>
        <v>0.85185185185185186</v>
      </c>
      <c r="DK38" s="2">
        <f t="shared" si="13"/>
        <v>0.74074074074074081</v>
      </c>
      <c r="DL38" s="2">
        <f t="shared" si="13"/>
        <v>0.77777777777777768</v>
      </c>
      <c r="DM38" s="2">
        <f t="shared" si="13"/>
        <v>0.55555555555555558</v>
      </c>
      <c r="DN38" s="2">
        <f t="shared" si="13"/>
        <v>0.5185185185185186</v>
      </c>
      <c r="DO38" s="2">
        <f t="shared" si="13"/>
        <v>0.5185185185185186</v>
      </c>
      <c r="DP38" s="2">
        <f t="shared" si="13"/>
        <v>0.92592592592592593</v>
      </c>
      <c r="DQ38" s="2">
        <f t="shared" si="13"/>
        <v>0.88888888888888884</v>
      </c>
      <c r="DR38" s="29"/>
    </row>
    <row r="39" spans="2:131" x14ac:dyDescent="0.2">
      <c r="B39" t="s">
        <v>127</v>
      </c>
      <c r="C39">
        <f t="shared" ref="C39:BN39" si="14">COUNTIFS(C5:C31, 1)</f>
        <v>0</v>
      </c>
      <c r="D39">
        <f t="shared" si="14"/>
        <v>0</v>
      </c>
      <c r="E39">
        <f t="shared" si="14"/>
        <v>9</v>
      </c>
      <c r="F39">
        <f t="shared" si="14"/>
        <v>1</v>
      </c>
      <c r="G39">
        <f t="shared" si="14"/>
        <v>1</v>
      </c>
      <c r="H39">
        <f t="shared" si="14"/>
        <v>4</v>
      </c>
      <c r="I39">
        <f t="shared" si="14"/>
        <v>0</v>
      </c>
      <c r="J39">
        <f t="shared" si="14"/>
        <v>0</v>
      </c>
      <c r="K39">
        <f t="shared" si="14"/>
        <v>0</v>
      </c>
      <c r="L39">
        <f t="shared" si="14"/>
        <v>0</v>
      </c>
      <c r="M39">
        <f t="shared" si="14"/>
        <v>1</v>
      </c>
      <c r="N39">
        <f t="shared" si="14"/>
        <v>1</v>
      </c>
      <c r="O39">
        <f t="shared" si="14"/>
        <v>5</v>
      </c>
      <c r="P39">
        <f t="shared" si="14"/>
        <v>0</v>
      </c>
      <c r="Q39">
        <f t="shared" si="14"/>
        <v>0</v>
      </c>
      <c r="R39">
        <f t="shared" si="14"/>
        <v>0</v>
      </c>
      <c r="S39">
        <f t="shared" si="14"/>
        <v>0</v>
      </c>
      <c r="T39">
        <f t="shared" si="14"/>
        <v>0</v>
      </c>
      <c r="U39">
        <f t="shared" si="14"/>
        <v>2</v>
      </c>
      <c r="V39">
        <f t="shared" si="14"/>
        <v>6</v>
      </c>
      <c r="W39">
        <f t="shared" si="14"/>
        <v>1</v>
      </c>
      <c r="X39">
        <f t="shared" si="14"/>
        <v>1</v>
      </c>
      <c r="Y39">
        <f t="shared" si="14"/>
        <v>1</v>
      </c>
      <c r="Z39">
        <f t="shared" si="14"/>
        <v>2</v>
      </c>
      <c r="AA39">
        <f t="shared" si="14"/>
        <v>3</v>
      </c>
      <c r="AB39">
        <f t="shared" si="14"/>
        <v>0</v>
      </c>
      <c r="AC39">
        <f t="shared" si="14"/>
        <v>2</v>
      </c>
      <c r="AD39">
        <f t="shared" si="14"/>
        <v>2</v>
      </c>
      <c r="AE39">
        <f t="shared" si="14"/>
        <v>1</v>
      </c>
      <c r="AF39">
        <f t="shared" si="14"/>
        <v>2</v>
      </c>
      <c r="AG39">
        <f t="shared" si="14"/>
        <v>2</v>
      </c>
      <c r="AH39">
        <f t="shared" si="14"/>
        <v>1</v>
      </c>
      <c r="AI39">
        <f t="shared" si="14"/>
        <v>1</v>
      </c>
      <c r="AJ39">
        <f t="shared" si="14"/>
        <v>6</v>
      </c>
      <c r="AK39">
        <f t="shared" si="14"/>
        <v>1</v>
      </c>
      <c r="AL39">
        <f t="shared" si="14"/>
        <v>0</v>
      </c>
      <c r="AM39">
        <f t="shared" si="14"/>
        <v>2</v>
      </c>
      <c r="AN39">
        <f t="shared" si="14"/>
        <v>1</v>
      </c>
      <c r="AO39">
        <f t="shared" si="14"/>
        <v>1</v>
      </c>
      <c r="AP39">
        <f t="shared" si="14"/>
        <v>3</v>
      </c>
      <c r="AQ39">
        <f t="shared" si="14"/>
        <v>6</v>
      </c>
      <c r="AR39">
        <f t="shared" si="14"/>
        <v>3</v>
      </c>
      <c r="AS39">
        <f t="shared" si="14"/>
        <v>0</v>
      </c>
      <c r="AT39">
        <f t="shared" si="14"/>
        <v>7</v>
      </c>
      <c r="AU39">
        <f t="shared" si="14"/>
        <v>0</v>
      </c>
      <c r="AV39">
        <f t="shared" si="14"/>
        <v>2</v>
      </c>
      <c r="AW39">
        <f t="shared" si="14"/>
        <v>1</v>
      </c>
      <c r="AX39">
        <f t="shared" si="14"/>
        <v>2</v>
      </c>
      <c r="AY39">
        <f t="shared" si="14"/>
        <v>9</v>
      </c>
      <c r="AZ39">
        <f t="shared" si="14"/>
        <v>1</v>
      </c>
      <c r="BA39">
        <f t="shared" si="14"/>
        <v>3</v>
      </c>
      <c r="BB39">
        <f t="shared" si="14"/>
        <v>1</v>
      </c>
      <c r="BC39">
        <f t="shared" si="14"/>
        <v>0</v>
      </c>
      <c r="BD39">
        <f t="shared" si="14"/>
        <v>0</v>
      </c>
      <c r="BE39">
        <f t="shared" si="14"/>
        <v>0</v>
      </c>
      <c r="BF39">
        <f t="shared" si="14"/>
        <v>3</v>
      </c>
      <c r="BG39">
        <f t="shared" si="14"/>
        <v>4</v>
      </c>
      <c r="BH39">
        <f t="shared" si="14"/>
        <v>1</v>
      </c>
      <c r="BI39">
        <f t="shared" si="14"/>
        <v>1</v>
      </c>
      <c r="BJ39">
        <f t="shared" si="14"/>
        <v>0</v>
      </c>
      <c r="BK39">
        <f t="shared" si="14"/>
        <v>2</v>
      </c>
      <c r="BL39">
        <f t="shared" si="14"/>
        <v>2</v>
      </c>
      <c r="BM39">
        <f t="shared" si="14"/>
        <v>0</v>
      </c>
      <c r="BN39">
        <f t="shared" si="14"/>
        <v>0</v>
      </c>
      <c r="BO39">
        <f t="shared" ref="BO39:DQ39" si="15">COUNTIFS(BO5:BO31, 1)</f>
        <v>0</v>
      </c>
      <c r="BP39">
        <f t="shared" si="15"/>
        <v>1</v>
      </c>
      <c r="BQ39">
        <f t="shared" si="15"/>
        <v>0</v>
      </c>
      <c r="BR39">
        <f t="shared" si="15"/>
        <v>0</v>
      </c>
      <c r="BS39">
        <f t="shared" si="15"/>
        <v>0</v>
      </c>
      <c r="BT39">
        <f t="shared" si="15"/>
        <v>1</v>
      </c>
      <c r="BU39">
        <f t="shared" si="15"/>
        <v>0</v>
      </c>
      <c r="BV39">
        <f t="shared" si="15"/>
        <v>0</v>
      </c>
      <c r="BW39">
        <f t="shared" si="15"/>
        <v>0</v>
      </c>
      <c r="BX39">
        <f t="shared" si="15"/>
        <v>7</v>
      </c>
      <c r="BY39">
        <f t="shared" si="15"/>
        <v>1</v>
      </c>
      <c r="BZ39">
        <f t="shared" si="15"/>
        <v>1</v>
      </c>
      <c r="CA39">
        <f t="shared" si="15"/>
        <v>4</v>
      </c>
      <c r="CB39">
        <f t="shared" si="15"/>
        <v>2</v>
      </c>
      <c r="CC39">
        <f t="shared" si="15"/>
        <v>2</v>
      </c>
      <c r="CD39">
        <f t="shared" si="15"/>
        <v>2</v>
      </c>
      <c r="CE39">
        <f t="shared" si="15"/>
        <v>2</v>
      </c>
      <c r="CF39">
        <f t="shared" si="15"/>
        <v>0</v>
      </c>
      <c r="CG39">
        <f t="shared" si="15"/>
        <v>0</v>
      </c>
      <c r="CH39">
        <f t="shared" si="15"/>
        <v>0</v>
      </c>
      <c r="CI39">
        <f t="shared" si="15"/>
        <v>0</v>
      </c>
      <c r="CJ39">
        <f t="shared" si="15"/>
        <v>0</v>
      </c>
      <c r="CK39">
        <f t="shared" si="15"/>
        <v>1</v>
      </c>
      <c r="CL39">
        <f t="shared" si="15"/>
        <v>0</v>
      </c>
      <c r="CM39">
        <f t="shared" si="15"/>
        <v>0</v>
      </c>
      <c r="CN39">
        <f t="shared" si="15"/>
        <v>0</v>
      </c>
      <c r="CO39">
        <f t="shared" si="15"/>
        <v>0</v>
      </c>
      <c r="CP39">
        <f t="shared" si="15"/>
        <v>0</v>
      </c>
      <c r="CQ39">
        <f t="shared" si="15"/>
        <v>0</v>
      </c>
      <c r="CR39">
        <f t="shared" si="15"/>
        <v>0</v>
      </c>
      <c r="CS39">
        <f t="shared" si="15"/>
        <v>0</v>
      </c>
      <c r="CT39">
        <f t="shared" si="15"/>
        <v>3</v>
      </c>
      <c r="CU39">
        <f t="shared" si="15"/>
        <v>4</v>
      </c>
      <c r="CV39">
        <f t="shared" si="15"/>
        <v>4</v>
      </c>
      <c r="CW39">
        <f t="shared" si="15"/>
        <v>4</v>
      </c>
      <c r="CX39">
        <f t="shared" si="15"/>
        <v>0</v>
      </c>
      <c r="CY39">
        <f t="shared" si="15"/>
        <v>4</v>
      </c>
      <c r="CZ39">
        <f t="shared" si="15"/>
        <v>1</v>
      </c>
      <c r="DA39">
        <f t="shared" si="15"/>
        <v>11</v>
      </c>
      <c r="DB39">
        <f t="shared" si="15"/>
        <v>2</v>
      </c>
      <c r="DC39">
        <f t="shared" si="15"/>
        <v>8</v>
      </c>
      <c r="DD39">
        <f t="shared" si="15"/>
        <v>3</v>
      </c>
      <c r="DE39">
        <f t="shared" si="15"/>
        <v>4</v>
      </c>
      <c r="DF39">
        <f t="shared" si="15"/>
        <v>7</v>
      </c>
      <c r="DG39">
        <f t="shared" si="15"/>
        <v>0</v>
      </c>
      <c r="DH39">
        <f t="shared" si="15"/>
        <v>3</v>
      </c>
      <c r="DI39">
        <f t="shared" si="15"/>
        <v>5</v>
      </c>
      <c r="DJ39">
        <f t="shared" si="15"/>
        <v>3</v>
      </c>
      <c r="DK39">
        <f t="shared" si="15"/>
        <v>5</v>
      </c>
      <c r="DL39">
        <f t="shared" si="15"/>
        <v>5</v>
      </c>
      <c r="DM39">
        <f t="shared" si="15"/>
        <v>12</v>
      </c>
      <c r="DN39">
        <f t="shared" si="15"/>
        <v>11</v>
      </c>
      <c r="DO39">
        <f t="shared" si="15"/>
        <v>9</v>
      </c>
      <c r="DP39">
        <f t="shared" si="15"/>
        <v>2</v>
      </c>
      <c r="DQ39">
        <f t="shared" si="15"/>
        <v>0</v>
      </c>
    </row>
    <row r="40" spans="2:131" x14ac:dyDescent="0.2">
      <c r="B40" t="s">
        <v>159</v>
      </c>
      <c r="C40" s="2">
        <f t="shared" ref="C40:BN40" si="16">COUNTIFS(C5:C31, 1)*100/27/100</f>
        <v>0</v>
      </c>
      <c r="D40" s="2">
        <f t="shared" si="16"/>
        <v>0</v>
      </c>
      <c r="E40" s="2">
        <f t="shared" si="16"/>
        <v>0.33333333333333337</v>
      </c>
      <c r="F40" s="2">
        <f t="shared" si="16"/>
        <v>3.7037037037037035E-2</v>
      </c>
      <c r="G40" s="2">
        <f t="shared" si="16"/>
        <v>3.7037037037037035E-2</v>
      </c>
      <c r="H40" s="2">
        <f t="shared" si="16"/>
        <v>0.14814814814814814</v>
      </c>
      <c r="I40" s="2">
        <f t="shared" si="16"/>
        <v>0</v>
      </c>
      <c r="J40" s="2">
        <f t="shared" si="16"/>
        <v>0</v>
      </c>
      <c r="K40" s="2">
        <f t="shared" si="16"/>
        <v>0</v>
      </c>
      <c r="L40" s="2">
        <f t="shared" si="16"/>
        <v>0</v>
      </c>
      <c r="M40" s="2">
        <f t="shared" si="16"/>
        <v>3.7037037037037035E-2</v>
      </c>
      <c r="N40" s="2">
        <f t="shared" si="16"/>
        <v>3.7037037037037035E-2</v>
      </c>
      <c r="O40" s="2">
        <f t="shared" si="16"/>
        <v>0.1851851851851852</v>
      </c>
      <c r="P40" s="2">
        <f t="shared" si="16"/>
        <v>0</v>
      </c>
      <c r="Q40" s="2">
        <f t="shared" si="16"/>
        <v>0</v>
      </c>
      <c r="R40" s="2">
        <f t="shared" si="16"/>
        <v>0</v>
      </c>
      <c r="S40" s="2">
        <f t="shared" si="16"/>
        <v>0</v>
      </c>
      <c r="T40" s="2">
        <f t="shared" si="16"/>
        <v>0</v>
      </c>
      <c r="U40" s="2">
        <f t="shared" si="16"/>
        <v>7.407407407407407E-2</v>
      </c>
      <c r="V40" s="2">
        <f t="shared" si="16"/>
        <v>0.22222222222222221</v>
      </c>
      <c r="W40" s="2">
        <f t="shared" si="16"/>
        <v>3.7037037037037035E-2</v>
      </c>
      <c r="X40" s="2">
        <f t="shared" si="16"/>
        <v>3.7037037037037035E-2</v>
      </c>
      <c r="Y40" s="2">
        <f t="shared" si="16"/>
        <v>3.7037037037037035E-2</v>
      </c>
      <c r="Z40" s="2">
        <f t="shared" si="16"/>
        <v>7.407407407407407E-2</v>
      </c>
      <c r="AA40" s="2">
        <f t="shared" si="16"/>
        <v>0.1111111111111111</v>
      </c>
      <c r="AB40" s="2">
        <f t="shared" si="16"/>
        <v>0</v>
      </c>
      <c r="AC40" s="2">
        <f t="shared" si="16"/>
        <v>7.407407407407407E-2</v>
      </c>
      <c r="AD40" s="2">
        <f t="shared" si="16"/>
        <v>7.407407407407407E-2</v>
      </c>
      <c r="AE40" s="2">
        <f t="shared" si="16"/>
        <v>3.7037037037037035E-2</v>
      </c>
      <c r="AF40" s="2">
        <f t="shared" si="16"/>
        <v>7.407407407407407E-2</v>
      </c>
      <c r="AG40" s="2">
        <f t="shared" si="16"/>
        <v>7.407407407407407E-2</v>
      </c>
      <c r="AH40" s="2">
        <f t="shared" si="16"/>
        <v>3.7037037037037035E-2</v>
      </c>
      <c r="AI40" s="2">
        <f t="shared" si="16"/>
        <v>3.7037037037037035E-2</v>
      </c>
      <c r="AJ40" s="2">
        <f t="shared" si="16"/>
        <v>0.22222222222222221</v>
      </c>
      <c r="AK40" s="2">
        <f t="shared" si="16"/>
        <v>3.7037037037037035E-2</v>
      </c>
      <c r="AL40" s="2">
        <f t="shared" si="16"/>
        <v>0</v>
      </c>
      <c r="AM40" s="2">
        <f t="shared" si="16"/>
        <v>7.407407407407407E-2</v>
      </c>
      <c r="AN40" s="2">
        <f t="shared" si="16"/>
        <v>3.7037037037037035E-2</v>
      </c>
      <c r="AO40" s="2">
        <f t="shared" si="16"/>
        <v>3.7037037037037035E-2</v>
      </c>
      <c r="AP40" s="2">
        <f t="shared" si="16"/>
        <v>0.1111111111111111</v>
      </c>
      <c r="AQ40" s="2">
        <f t="shared" si="16"/>
        <v>0.22222222222222221</v>
      </c>
      <c r="AR40" s="2">
        <f t="shared" si="16"/>
        <v>0.1111111111111111</v>
      </c>
      <c r="AS40" s="2">
        <f t="shared" si="16"/>
        <v>0</v>
      </c>
      <c r="AT40" s="2">
        <f t="shared" si="16"/>
        <v>0.2592592592592593</v>
      </c>
      <c r="AU40" s="2">
        <f t="shared" si="16"/>
        <v>0</v>
      </c>
      <c r="AV40" s="2">
        <f t="shared" si="16"/>
        <v>7.407407407407407E-2</v>
      </c>
      <c r="AW40" s="2">
        <f t="shared" si="16"/>
        <v>3.7037037037037035E-2</v>
      </c>
      <c r="AX40" s="2">
        <f t="shared" si="16"/>
        <v>7.407407407407407E-2</v>
      </c>
      <c r="AY40" s="2">
        <f t="shared" si="16"/>
        <v>0.33333333333333337</v>
      </c>
      <c r="AZ40" s="2">
        <f t="shared" si="16"/>
        <v>3.7037037037037035E-2</v>
      </c>
      <c r="BA40" s="2">
        <f t="shared" si="16"/>
        <v>0.1111111111111111</v>
      </c>
      <c r="BB40" s="2">
        <f t="shared" si="16"/>
        <v>3.7037037037037035E-2</v>
      </c>
      <c r="BC40" s="2">
        <f t="shared" si="16"/>
        <v>0</v>
      </c>
      <c r="BD40" s="2">
        <f t="shared" si="16"/>
        <v>0</v>
      </c>
      <c r="BE40" s="2">
        <f t="shared" si="16"/>
        <v>0</v>
      </c>
      <c r="BF40" s="2">
        <f t="shared" si="16"/>
        <v>0.1111111111111111</v>
      </c>
      <c r="BG40" s="2">
        <f t="shared" si="16"/>
        <v>0.14814814814814814</v>
      </c>
      <c r="BH40" s="2">
        <f t="shared" si="16"/>
        <v>3.7037037037037035E-2</v>
      </c>
      <c r="BI40" s="2">
        <f t="shared" si="16"/>
        <v>3.7037037037037035E-2</v>
      </c>
      <c r="BJ40" s="2">
        <f t="shared" si="16"/>
        <v>0</v>
      </c>
      <c r="BK40" s="2">
        <f t="shared" si="16"/>
        <v>7.407407407407407E-2</v>
      </c>
      <c r="BL40" s="2">
        <f t="shared" si="16"/>
        <v>7.407407407407407E-2</v>
      </c>
      <c r="BM40" s="2">
        <f t="shared" si="16"/>
        <v>0</v>
      </c>
      <c r="BN40" s="2">
        <f t="shared" si="16"/>
        <v>0</v>
      </c>
      <c r="BO40" s="2">
        <f t="shared" ref="BO40:DQ40" si="17">COUNTIFS(BO5:BO31, 1)*100/27/100</f>
        <v>0</v>
      </c>
      <c r="BP40" s="2">
        <f t="shared" si="17"/>
        <v>3.7037037037037035E-2</v>
      </c>
      <c r="BQ40" s="2">
        <f t="shared" si="17"/>
        <v>0</v>
      </c>
      <c r="BR40" s="2">
        <f t="shared" si="17"/>
        <v>0</v>
      </c>
      <c r="BS40" s="2">
        <f t="shared" si="17"/>
        <v>0</v>
      </c>
      <c r="BT40" s="2">
        <f t="shared" si="17"/>
        <v>3.7037037037037035E-2</v>
      </c>
      <c r="BU40" s="2">
        <f t="shared" si="17"/>
        <v>0</v>
      </c>
      <c r="BV40" s="2">
        <f t="shared" si="17"/>
        <v>0</v>
      </c>
      <c r="BW40" s="2">
        <f t="shared" si="17"/>
        <v>0</v>
      </c>
      <c r="BX40" s="2">
        <f t="shared" si="17"/>
        <v>0.2592592592592593</v>
      </c>
      <c r="BY40" s="2">
        <f t="shared" si="17"/>
        <v>3.7037037037037035E-2</v>
      </c>
      <c r="BZ40" s="2">
        <f t="shared" si="17"/>
        <v>3.7037037037037035E-2</v>
      </c>
      <c r="CA40" s="2">
        <f t="shared" si="17"/>
        <v>0.14814814814814814</v>
      </c>
      <c r="CB40" s="2">
        <f t="shared" si="17"/>
        <v>7.407407407407407E-2</v>
      </c>
      <c r="CC40" s="2">
        <f t="shared" si="17"/>
        <v>7.407407407407407E-2</v>
      </c>
      <c r="CD40" s="2">
        <f t="shared" si="17"/>
        <v>7.407407407407407E-2</v>
      </c>
      <c r="CE40" s="2">
        <f t="shared" si="17"/>
        <v>7.407407407407407E-2</v>
      </c>
      <c r="CF40" s="2">
        <f t="shared" si="17"/>
        <v>0</v>
      </c>
      <c r="CG40" s="2">
        <f t="shared" si="17"/>
        <v>0</v>
      </c>
      <c r="CH40" s="2">
        <f t="shared" si="17"/>
        <v>0</v>
      </c>
      <c r="CI40" s="2">
        <f t="shared" si="17"/>
        <v>0</v>
      </c>
      <c r="CJ40" s="2">
        <f t="shared" si="17"/>
        <v>0</v>
      </c>
      <c r="CK40" s="2">
        <f t="shared" si="17"/>
        <v>3.7037037037037035E-2</v>
      </c>
      <c r="CL40" s="2">
        <f t="shared" si="17"/>
        <v>0</v>
      </c>
      <c r="CM40" s="2">
        <f t="shared" si="17"/>
        <v>0</v>
      </c>
      <c r="CN40" s="2">
        <f t="shared" si="17"/>
        <v>0</v>
      </c>
      <c r="CO40" s="2">
        <f t="shared" si="17"/>
        <v>0</v>
      </c>
      <c r="CP40" s="2">
        <f t="shared" si="17"/>
        <v>0</v>
      </c>
      <c r="CQ40" s="2">
        <f t="shared" si="17"/>
        <v>0</v>
      </c>
      <c r="CR40" s="2">
        <f t="shared" si="17"/>
        <v>0</v>
      </c>
      <c r="CS40" s="2">
        <f t="shared" si="17"/>
        <v>0</v>
      </c>
      <c r="CT40" s="2">
        <f t="shared" si="17"/>
        <v>0.1111111111111111</v>
      </c>
      <c r="CU40" s="2">
        <f t="shared" si="17"/>
        <v>0.14814814814814814</v>
      </c>
      <c r="CV40" s="2">
        <f t="shared" si="17"/>
        <v>0.14814814814814814</v>
      </c>
      <c r="CW40" s="2">
        <f t="shared" si="17"/>
        <v>0.14814814814814814</v>
      </c>
      <c r="CX40" s="2">
        <f t="shared" si="17"/>
        <v>0</v>
      </c>
      <c r="CY40" s="2">
        <f t="shared" si="17"/>
        <v>0.14814814814814814</v>
      </c>
      <c r="CZ40" s="2">
        <f t="shared" si="17"/>
        <v>3.7037037037037035E-2</v>
      </c>
      <c r="DA40" s="2">
        <f t="shared" si="17"/>
        <v>0.40740740740740738</v>
      </c>
      <c r="DB40" s="2">
        <f t="shared" si="17"/>
        <v>7.407407407407407E-2</v>
      </c>
      <c r="DC40" s="2">
        <f t="shared" si="17"/>
        <v>0.29629629629629628</v>
      </c>
      <c r="DD40" s="2">
        <f t="shared" si="17"/>
        <v>0.1111111111111111</v>
      </c>
      <c r="DE40" s="2">
        <f t="shared" si="17"/>
        <v>0.14814814814814814</v>
      </c>
      <c r="DF40" s="2">
        <f t="shared" si="17"/>
        <v>0.2592592592592593</v>
      </c>
      <c r="DG40" s="2">
        <f t="shared" si="17"/>
        <v>0</v>
      </c>
      <c r="DH40" s="2">
        <f t="shared" si="17"/>
        <v>0.1111111111111111</v>
      </c>
      <c r="DI40" s="2">
        <f t="shared" si="17"/>
        <v>0.1851851851851852</v>
      </c>
      <c r="DJ40" s="2">
        <f t="shared" si="17"/>
        <v>0.1111111111111111</v>
      </c>
      <c r="DK40" s="2">
        <f t="shared" si="17"/>
        <v>0.1851851851851852</v>
      </c>
      <c r="DL40" s="2">
        <f t="shared" si="17"/>
        <v>0.1851851851851852</v>
      </c>
      <c r="DM40" s="2">
        <f t="shared" si="17"/>
        <v>0.44444444444444442</v>
      </c>
      <c r="DN40" s="2">
        <f t="shared" si="17"/>
        <v>0.40740740740740738</v>
      </c>
      <c r="DO40" s="2">
        <f t="shared" si="17"/>
        <v>0.33333333333333337</v>
      </c>
      <c r="DP40" s="2">
        <f t="shared" si="17"/>
        <v>7.407407407407407E-2</v>
      </c>
      <c r="DQ40" s="2">
        <f t="shared" si="17"/>
        <v>0</v>
      </c>
      <c r="DR40" s="29"/>
    </row>
    <row r="41" spans="2:131" x14ac:dyDescent="0.2">
      <c r="B41" t="s">
        <v>160</v>
      </c>
      <c r="C41">
        <f t="shared" ref="C41:BN41" si="18">COUNTIFS(C5:C31, 0)</f>
        <v>0</v>
      </c>
      <c r="D41">
        <f t="shared" si="18"/>
        <v>0</v>
      </c>
      <c r="E41">
        <f t="shared" si="18"/>
        <v>0</v>
      </c>
      <c r="F41">
        <f t="shared" si="18"/>
        <v>0</v>
      </c>
      <c r="G41">
        <f t="shared" si="18"/>
        <v>0</v>
      </c>
      <c r="H41">
        <f t="shared" si="18"/>
        <v>2</v>
      </c>
      <c r="I41">
        <f t="shared" si="18"/>
        <v>0</v>
      </c>
      <c r="J41">
        <f t="shared" si="18"/>
        <v>0</v>
      </c>
      <c r="K41">
        <f t="shared" si="18"/>
        <v>0</v>
      </c>
      <c r="L41">
        <f t="shared" si="18"/>
        <v>2</v>
      </c>
      <c r="M41">
        <f t="shared" si="18"/>
        <v>0</v>
      </c>
      <c r="N41">
        <f t="shared" si="18"/>
        <v>0</v>
      </c>
      <c r="O41">
        <f t="shared" si="18"/>
        <v>0</v>
      </c>
      <c r="P41">
        <f t="shared" si="18"/>
        <v>0</v>
      </c>
      <c r="Q41">
        <f t="shared" si="18"/>
        <v>0</v>
      </c>
      <c r="R41">
        <f t="shared" si="18"/>
        <v>0</v>
      </c>
      <c r="S41">
        <f t="shared" si="18"/>
        <v>0</v>
      </c>
      <c r="T41">
        <f t="shared" si="18"/>
        <v>0</v>
      </c>
      <c r="U41">
        <f t="shared" si="18"/>
        <v>0</v>
      </c>
      <c r="V41">
        <f t="shared" si="18"/>
        <v>0</v>
      </c>
      <c r="W41">
        <f t="shared" si="18"/>
        <v>2</v>
      </c>
      <c r="X41">
        <f t="shared" si="18"/>
        <v>1</v>
      </c>
      <c r="Y41">
        <f t="shared" si="18"/>
        <v>2</v>
      </c>
      <c r="Z41">
        <f t="shared" si="18"/>
        <v>0</v>
      </c>
      <c r="AA41">
        <f t="shared" si="18"/>
        <v>3</v>
      </c>
      <c r="AB41">
        <f t="shared" si="18"/>
        <v>9</v>
      </c>
      <c r="AC41">
        <f t="shared" si="18"/>
        <v>0</v>
      </c>
      <c r="AD41">
        <f t="shared" si="18"/>
        <v>1</v>
      </c>
      <c r="AE41">
        <f t="shared" si="18"/>
        <v>5</v>
      </c>
      <c r="AF41">
        <f t="shared" si="18"/>
        <v>1</v>
      </c>
      <c r="AG41">
        <f t="shared" si="18"/>
        <v>2</v>
      </c>
      <c r="AH41">
        <f t="shared" si="18"/>
        <v>1</v>
      </c>
      <c r="AI41">
        <f t="shared" si="18"/>
        <v>4</v>
      </c>
      <c r="AJ41">
        <f t="shared" si="18"/>
        <v>3</v>
      </c>
      <c r="AK41">
        <f t="shared" si="18"/>
        <v>0</v>
      </c>
      <c r="AL41">
        <f t="shared" si="18"/>
        <v>4</v>
      </c>
      <c r="AM41">
        <f t="shared" si="18"/>
        <v>1</v>
      </c>
      <c r="AN41">
        <f t="shared" si="18"/>
        <v>3</v>
      </c>
      <c r="AO41">
        <f t="shared" si="18"/>
        <v>3</v>
      </c>
      <c r="AP41">
        <f t="shared" si="18"/>
        <v>3</v>
      </c>
      <c r="AQ41">
        <f t="shared" si="18"/>
        <v>1</v>
      </c>
      <c r="AR41">
        <f t="shared" si="18"/>
        <v>1</v>
      </c>
      <c r="AS41">
        <f t="shared" si="18"/>
        <v>1</v>
      </c>
      <c r="AT41">
        <f t="shared" si="18"/>
        <v>3</v>
      </c>
      <c r="AU41">
        <f t="shared" si="18"/>
        <v>6</v>
      </c>
      <c r="AV41">
        <f t="shared" si="18"/>
        <v>2</v>
      </c>
      <c r="AW41">
        <f t="shared" si="18"/>
        <v>5</v>
      </c>
      <c r="AX41">
        <f t="shared" si="18"/>
        <v>3</v>
      </c>
      <c r="AY41">
        <f t="shared" si="18"/>
        <v>3</v>
      </c>
      <c r="AZ41">
        <f t="shared" si="18"/>
        <v>0</v>
      </c>
      <c r="BA41">
        <f t="shared" si="18"/>
        <v>0</v>
      </c>
      <c r="BB41">
        <f t="shared" si="18"/>
        <v>1</v>
      </c>
      <c r="BC41">
        <f t="shared" si="18"/>
        <v>1</v>
      </c>
      <c r="BD41">
        <f t="shared" si="18"/>
        <v>1</v>
      </c>
      <c r="BE41">
        <f t="shared" si="18"/>
        <v>3</v>
      </c>
      <c r="BF41">
        <f t="shared" si="18"/>
        <v>3</v>
      </c>
      <c r="BG41">
        <f t="shared" si="18"/>
        <v>6</v>
      </c>
      <c r="BH41">
        <f t="shared" si="18"/>
        <v>2</v>
      </c>
      <c r="BI41">
        <f t="shared" si="18"/>
        <v>1</v>
      </c>
      <c r="BJ41">
        <f t="shared" si="18"/>
        <v>2</v>
      </c>
      <c r="BK41">
        <f t="shared" si="18"/>
        <v>0</v>
      </c>
      <c r="BL41">
        <f t="shared" si="18"/>
        <v>0</v>
      </c>
      <c r="BM41">
        <f t="shared" si="18"/>
        <v>1</v>
      </c>
      <c r="BN41">
        <f t="shared" si="18"/>
        <v>0</v>
      </c>
      <c r="BO41">
        <f t="shared" ref="BO41:DQ41" si="19">COUNTIFS(BO5:BO31, 0)</f>
        <v>1</v>
      </c>
      <c r="BP41">
        <f t="shared" si="19"/>
        <v>0</v>
      </c>
      <c r="BQ41">
        <f t="shared" si="19"/>
        <v>2</v>
      </c>
      <c r="BR41">
        <f t="shared" si="19"/>
        <v>0</v>
      </c>
      <c r="BS41">
        <f t="shared" si="19"/>
        <v>1</v>
      </c>
      <c r="BT41">
        <f t="shared" si="19"/>
        <v>0</v>
      </c>
      <c r="BU41">
        <f t="shared" si="19"/>
        <v>1</v>
      </c>
      <c r="BV41">
        <f t="shared" si="19"/>
        <v>1</v>
      </c>
      <c r="BW41">
        <f t="shared" si="19"/>
        <v>1</v>
      </c>
      <c r="BX41">
        <f t="shared" si="19"/>
        <v>3</v>
      </c>
      <c r="BY41">
        <f t="shared" si="19"/>
        <v>10</v>
      </c>
      <c r="BZ41">
        <f t="shared" si="19"/>
        <v>10</v>
      </c>
      <c r="CA41">
        <f t="shared" si="19"/>
        <v>7</v>
      </c>
      <c r="CB41">
        <f t="shared" si="19"/>
        <v>6</v>
      </c>
      <c r="CC41">
        <f t="shared" si="19"/>
        <v>2</v>
      </c>
      <c r="CD41">
        <f t="shared" si="19"/>
        <v>4</v>
      </c>
      <c r="CE41">
        <f t="shared" si="19"/>
        <v>1</v>
      </c>
      <c r="CF41">
        <f t="shared" si="19"/>
        <v>1</v>
      </c>
      <c r="CG41">
        <f t="shared" si="19"/>
        <v>1</v>
      </c>
      <c r="CH41">
        <f t="shared" si="19"/>
        <v>1</v>
      </c>
      <c r="CI41">
        <f t="shared" si="19"/>
        <v>1</v>
      </c>
      <c r="CJ41">
        <f t="shared" si="19"/>
        <v>1</v>
      </c>
      <c r="CK41">
        <f t="shared" si="19"/>
        <v>1</v>
      </c>
      <c r="CL41">
        <f t="shared" si="19"/>
        <v>1</v>
      </c>
      <c r="CM41">
        <f t="shared" si="19"/>
        <v>1</v>
      </c>
      <c r="CN41">
        <f t="shared" si="19"/>
        <v>1</v>
      </c>
      <c r="CO41">
        <f t="shared" si="19"/>
        <v>1</v>
      </c>
      <c r="CP41">
        <f t="shared" si="19"/>
        <v>1</v>
      </c>
      <c r="CQ41">
        <f t="shared" si="19"/>
        <v>1</v>
      </c>
      <c r="CR41">
        <f t="shared" si="19"/>
        <v>1</v>
      </c>
      <c r="CS41">
        <f t="shared" si="19"/>
        <v>5</v>
      </c>
      <c r="CT41">
        <f t="shared" si="19"/>
        <v>6</v>
      </c>
      <c r="CU41">
        <f t="shared" si="19"/>
        <v>6</v>
      </c>
      <c r="CV41">
        <f t="shared" si="19"/>
        <v>3</v>
      </c>
      <c r="CW41">
        <f t="shared" si="19"/>
        <v>0</v>
      </c>
      <c r="CX41">
        <f t="shared" si="19"/>
        <v>7</v>
      </c>
      <c r="CY41">
        <f t="shared" si="19"/>
        <v>5</v>
      </c>
      <c r="CZ41">
        <f t="shared" si="19"/>
        <v>1</v>
      </c>
      <c r="DA41">
        <f t="shared" si="19"/>
        <v>3</v>
      </c>
      <c r="DB41">
        <f t="shared" si="19"/>
        <v>5</v>
      </c>
      <c r="DC41">
        <f t="shared" si="19"/>
        <v>6</v>
      </c>
      <c r="DD41">
        <f t="shared" si="19"/>
        <v>3</v>
      </c>
      <c r="DE41">
        <f t="shared" si="19"/>
        <v>14</v>
      </c>
      <c r="DF41">
        <f t="shared" si="19"/>
        <v>1</v>
      </c>
      <c r="DG41">
        <f t="shared" si="19"/>
        <v>1</v>
      </c>
      <c r="DH41">
        <f t="shared" si="19"/>
        <v>2</v>
      </c>
      <c r="DI41">
        <f t="shared" si="19"/>
        <v>2</v>
      </c>
      <c r="DJ41">
        <f t="shared" si="19"/>
        <v>1</v>
      </c>
      <c r="DK41">
        <f t="shared" si="19"/>
        <v>2</v>
      </c>
      <c r="DL41">
        <f t="shared" si="19"/>
        <v>1</v>
      </c>
      <c r="DM41">
        <f t="shared" si="19"/>
        <v>0</v>
      </c>
      <c r="DN41">
        <f t="shared" si="19"/>
        <v>2</v>
      </c>
      <c r="DO41">
        <f t="shared" si="19"/>
        <v>4</v>
      </c>
      <c r="DP41">
        <f t="shared" si="19"/>
        <v>0</v>
      </c>
      <c r="DQ41">
        <f t="shared" si="19"/>
        <v>3</v>
      </c>
    </row>
    <row r="42" spans="2:131" x14ac:dyDescent="0.2">
      <c r="B42" t="s">
        <v>161</v>
      </c>
      <c r="C42" s="2">
        <f t="shared" ref="C42:BN42" si="20">COUNTIFS(C5:C31, 0)*100/27/100</f>
        <v>0</v>
      </c>
      <c r="D42" s="2">
        <f t="shared" si="20"/>
        <v>0</v>
      </c>
      <c r="E42" s="2">
        <f t="shared" si="20"/>
        <v>0</v>
      </c>
      <c r="F42" s="2">
        <f t="shared" si="20"/>
        <v>0</v>
      </c>
      <c r="G42" s="2">
        <f t="shared" si="20"/>
        <v>0</v>
      </c>
      <c r="H42" s="2">
        <f t="shared" si="20"/>
        <v>7.407407407407407E-2</v>
      </c>
      <c r="I42" s="2">
        <f t="shared" si="20"/>
        <v>0</v>
      </c>
      <c r="J42" s="2">
        <f t="shared" si="20"/>
        <v>0</v>
      </c>
      <c r="K42" s="2">
        <f t="shared" si="20"/>
        <v>0</v>
      </c>
      <c r="L42" s="2">
        <f t="shared" si="20"/>
        <v>7.407407407407407E-2</v>
      </c>
      <c r="M42" s="2">
        <f t="shared" si="20"/>
        <v>0</v>
      </c>
      <c r="N42" s="2">
        <f t="shared" si="20"/>
        <v>0</v>
      </c>
      <c r="O42" s="2">
        <f t="shared" si="20"/>
        <v>0</v>
      </c>
      <c r="P42" s="2">
        <f t="shared" si="20"/>
        <v>0</v>
      </c>
      <c r="Q42" s="2">
        <f t="shared" si="20"/>
        <v>0</v>
      </c>
      <c r="R42" s="2">
        <f t="shared" si="20"/>
        <v>0</v>
      </c>
      <c r="S42" s="2">
        <f t="shared" si="20"/>
        <v>0</v>
      </c>
      <c r="T42" s="2">
        <f t="shared" si="20"/>
        <v>0</v>
      </c>
      <c r="U42" s="2">
        <f t="shared" si="20"/>
        <v>0</v>
      </c>
      <c r="V42" s="2">
        <f t="shared" si="20"/>
        <v>0</v>
      </c>
      <c r="W42" s="2">
        <f t="shared" si="20"/>
        <v>7.407407407407407E-2</v>
      </c>
      <c r="X42" s="2">
        <f t="shared" si="20"/>
        <v>3.7037037037037035E-2</v>
      </c>
      <c r="Y42" s="2">
        <f t="shared" si="20"/>
        <v>7.407407407407407E-2</v>
      </c>
      <c r="Z42" s="2">
        <f t="shared" si="20"/>
        <v>0</v>
      </c>
      <c r="AA42" s="2">
        <f t="shared" si="20"/>
        <v>0.1111111111111111</v>
      </c>
      <c r="AB42" s="2">
        <f t="shared" si="20"/>
        <v>0.33333333333333337</v>
      </c>
      <c r="AC42" s="2">
        <f t="shared" si="20"/>
        <v>0</v>
      </c>
      <c r="AD42" s="2">
        <f t="shared" si="20"/>
        <v>3.7037037037037035E-2</v>
      </c>
      <c r="AE42" s="2">
        <f t="shared" si="20"/>
        <v>0.1851851851851852</v>
      </c>
      <c r="AF42" s="2">
        <f t="shared" si="20"/>
        <v>3.7037037037037035E-2</v>
      </c>
      <c r="AG42" s="2">
        <f t="shared" si="20"/>
        <v>7.407407407407407E-2</v>
      </c>
      <c r="AH42" s="2">
        <f t="shared" si="20"/>
        <v>3.7037037037037035E-2</v>
      </c>
      <c r="AI42" s="2">
        <f t="shared" si="20"/>
        <v>0.14814814814814814</v>
      </c>
      <c r="AJ42" s="2">
        <f t="shared" si="20"/>
        <v>0.1111111111111111</v>
      </c>
      <c r="AK42" s="2">
        <f t="shared" si="20"/>
        <v>0</v>
      </c>
      <c r="AL42" s="2">
        <f t="shared" si="20"/>
        <v>0.14814814814814814</v>
      </c>
      <c r="AM42" s="2">
        <f t="shared" si="20"/>
        <v>3.7037037037037035E-2</v>
      </c>
      <c r="AN42" s="2">
        <f t="shared" si="20"/>
        <v>0.1111111111111111</v>
      </c>
      <c r="AO42" s="2">
        <f t="shared" si="20"/>
        <v>0.1111111111111111</v>
      </c>
      <c r="AP42" s="2">
        <f t="shared" si="20"/>
        <v>0.1111111111111111</v>
      </c>
      <c r="AQ42" s="2">
        <f t="shared" si="20"/>
        <v>3.7037037037037035E-2</v>
      </c>
      <c r="AR42" s="2">
        <f t="shared" si="20"/>
        <v>3.7037037037037035E-2</v>
      </c>
      <c r="AS42" s="2">
        <f t="shared" si="20"/>
        <v>3.7037037037037035E-2</v>
      </c>
      <c r="AT42" s="2">
        <f t="shared" si="20"/>
        <v>0.1111111111111111</v>
      </c>
      <c r="AU42" s="2">
        <f t="shared" si="20"/>
        <v>0.22222222222222221</v>
      </c>
      <c r="AV42" s="2">
        <f t="shared" si="20"/>
        <v>7.407407407407407E-2</v>
      </c>
      <c r="AW42" s="2">
        <f t="shared" si="20"/>
        <v>0.1851851851851852</v>
      </c>
      <c r="AX42" s="2">
        <f t="shared" si="20"/>
        <v>0.1111111111111111</v>
      </c>
      <c r="AY42" s="2">
        <f t="shared" si="20"/>
        <v>0.1111111111111111</v>
      </c>
      <c r="AZ42" s="2">
        <f t="shared" si="20"/>
        <v>0</v>
      </c>
      <c r="BA42" s="2">
        <f t="shared" si="20"/>
        <v>0</v>
      </c>
      <c r="BB42" s="2">
        <f t="shared" si="20"/>
        <v>3.7037037037037035E-2</v>
      </c>
      <c r="BC42" s="2">
        <f t="shared" si="20"/>
        <v>3.7037037037037035E-2</v>
      </c>
      <c r="BD42" s="2">
        <f t="shared" si="20"/>
        <v>3.7037037037037035E-2</v>
      </c>
      <c r="BE42" s="2">
        <f t="shared" si="20"/>
        <v>0.1111111111111111</v>
      </c>
      <c r="BF42" s="2">
        <f t="shared" si="20"/>
        <v>0.1111111111111111</v>
      </c>
      <c r="BG42" s="2">
        <f t="shared" si="20"/>
        <v>0.22222222222222221</v>
      </c>
      <c r="BH42" s="2">
        <f t="shared" si="20"/>
        <v>7.407407407407407E-2</v>
      </c>
      <c r="BI42" s="2">
        <f t="shared" si="20"/>
        <v>3.7037037037037035E-2</v>
      </c>
      <c r="BJ42" s="2">
        <f t="shared" si="20"/>
        <v>7.407407407407407E-2</v>
      </c>
      <c r="BK42" s="2">
        <f t="shared" si="20"/>
        <v>0</v>
      </c>
      <c r="BL42" s="2">
        <f t="shared" si="20"/>
        <v>0</v>
      </c>
      <c r="BM42" s="2">
        <f t="shared" si="20"/>
        <v>3.7037037037037035E-2</v>
      </c>
      <c r="BN42" s="2">
        <f t="shared" si="20"/>
        <v>0</v>
      </c>
      <c r="BO42" s="2">
        <f t="shared" ref="BO42:DQ42" si="21">COUNTIFS(BO5:BO31, 0)*100/27/100</f>
        <v>3.7037037037037035E-2</v>
      </c>
      <c r="BP42" s="2">
        <f t="shared" si="21"/>
        <v>0</v>
      </c>
      <c r="BQ42" s="2">
        <f t="shared" si="21"/>
        <v>7.407407407407407E-2</v>
      </c>
      <c r="BR42" s="2">
        <f t="shared" si="21"/>
        <v>0</v>
      </c>
      <c r="BS42" s="2">
        <f t="shared" si="21"/>
        <v>3.7037037037037035E-2</v>
      </c>
      <c r="BT42" s="2">
        <f t="shared" si="21"/>
        <v>0</v>
      </c>
      <c r="BU42" s="2">
        <f t="shared" si="21"/>
        <v>3.7037037037037035E-2</v>
      </c>
      <c r="BV42" s="2">
        <f t="shared" si="21"/>
        <v>3.7037037037037035E-2</v>
      </c>
      <c r="BW42" s="2">
        <f t="shared" si="21"/>
        <v>3.7037037037037035E-2</v>
      </c>
      <c r="BX42" s="2">
        <f t="shared" si="21"/>
        <v>0.1111111111111111</v>
      </c>
      <c r="BY42" s="2">
        <f t="shared" si="21"/>
        <v>0.37037037037037041</v>
      </c>
      <c r="BZ42" s="2">
        <f t="shared" si="21"/>
        <v>0.37037037037037041</v>
      </c>
      <c r="CA42" s="2">
        <f t="shared" si="21"/>
        <v>0.2592592592592593</v>
      </c>
      <c r="CB42" s="2">
        <f t="shared" si="21"/>
        <v>0.22222222222222221</v>
      </c>
      <c r="CC42" s="2">
        <f t="shared" si="21"/>
        <v>7.407407407407407E-2</v>
      </c>
      <c r="CD42" s="2">
        <f t="shared" si="21"/>
        <v>0.14814814814814814</v>
      </c>
      <c r="CE42" s="2">
        <f t="shared" si="21"/>
        <v>3.7037037037037035E-2</v>
      </c>
      <c r="CF42" s="2">
        <f t="shared" si="21"/>
        <v>3.7037037037037035E-2</v>
      </c>
      <c r="CG42" s="2">
        <f t="shared" si="21"/>
        <v>3.7037037037037035E-2</v>
      </c>
      <c r="CH42" s="2">
        <f t="shared" si="21"/>
        <v>3.7037037037037035E-2</v>
      </c>
      <c r="CI42" s="2">
        <f t="shared" si="21"/>
        <v>3.7037037037037035E-2</v>
      </c>
      <c r="CJ42" s="2">
        <f t="shared" si="21"/>
        <v>3.7037037037037035E-2</v>
      </c>
      <c r="CK42" s="2">
        <f t="shared" si="21"/>
        <v>3.7037037037037035E-2</v>
      </c>
      <c r="CL42" s="2">
        <f t="shared" si="21"/>
        <v>3.7037037037037035E-2</v>
      </c>
      <c r="CM42" s="2">
        <f t="shared" si="21"/>
        <v>3.7037037037037035E-2</v>
      </c>
      <c r="CN42" s="2">
        <f t="shared" si="21"/>
        <v>3.7037037037037035E-2</v>
      </c>
      <c r="CO42" s="2">
        <f t="shared" si="21"/>
        <v>3.7037037037037035E-2</v>
      </c>
      <c r="CP42" s="2">
        <f t="shared" si="21"/>
        <v>3.7037037037037035E-2</v>
      </c>
      <c r="CQ42" s="2">
        <f t="shared" si="21"/>
        <v>3.7037037037037035E-2</v>
      </c>
      <c r="CR42" s="2">
        <f t="shared" si="21"/>
        <v>3.7037037037037035E-2</v>
      </c>
      <c r="CS42" s="2">
        <f t="shared" si="21"/>
        <v>0.1851851851851852</v>
      </c>
      <c r="CT42" s="2">
        <f t="shared" si="21"/>
        <v>0.22222222222222221</v>
      </c>
      <c r="CU42" s="2">
        <f t="shared" si="21"/>
        <v>0.22222222222222221</v>
      </c>
      <c r="CV42" s="2">
        <f t="shared" si="21"/>
        <v>0.1111111111111111</v>
      </c>
      <c r="CW42" s="2">
        <f t="shared" si="21"/>
        <v>0</v>
      </c>
      <c r="CX42" s="2">
        <f t="shared" si="21"/>
        <v>0.2592592592592593</v>
      </c>
      <c r="CY42" s="2">
        <f t="shared" si="21"/>
        <v>0.1851851851851852</v>
      </c>
      <c r="CZ42" s="2">
        <f t="shared" si="21"/>
        <v>3.7037037037037035E-2</v>
      </c>
      <c r="DA42" s="2">
        <f t="shared" si="21"/>
        <v>0.1111111111111111</v>
      </c>
      <c r="DB42" s="2">
        <f t="shared" si="21"/>
        <v>0.1851851851851852</v>
      </c>
      <c r="DC42" s="2">
        <f t="shared" si="21"/>
        <v>0.22222222222222221</v>
      </c>
      <c r="DD42" s="2">
        <f t="shared" si="21"/>
        <v>0.1111111111111111</v>
      </c>
      <c r="DE42" s="2">
        <f t="shared" si="21"/>
        <v>0.5185185185185186</v>
      </c>
      <c r="DF42" s="2">
        <f t="shared" si="21"/>
        <v>3.7037037037037035E-2</v>
      </c>
      <c r="DG42" s="2">
        <f t="shared" si="21"/>
        <v>3.7037037037037035E-2</v>
      </c>
      <c r="DH42" s="2">
        <f t="shared" si="21"/>
        <v>7.407407407407407E-2</v>
      </c>
      <c r="DI42" s="2">
        <f t="shared" si="21"/>
        <v>7.407407407407407E-2</v>
      </c>
      <c r="DJ42" s="2">
        <f t="shared" si="21"/>
        <v>3.7037037037037035E-2</v>
      </c>
      <c r="DK42" s="2">
        <f t="shared" si="21"/>
        <v>7.407407407407407E-2</v>
      </c>
      <c r="DL42" s="2">
        <f t="shared" si="21"/>
        <v>3.7037037037037035E-2</v>
      </c>
      <c r="DM42" s="2">
        <f t="shared" si="21"/>
        <v>0</v>
      </c>
      <c r="DN42" s="2">
        <f t="shared" si="21"/>
        <v>7.407407407407407E-2</v>
      </c>
      <c r="DO42" s="2">
        <f t="shared" si="21"/>
        <v>0.14814814814814814</v>
      </c>
      <c r="DP42" s="2">
        <f t="shared" si="21"/>
        <v>0</v>
      </c>
      <c r="DQ42" s="2">
        <f t="shared" si="21"/>
        <v>0.1111111111111111</v>
      </c>
      <c r="DR42" s="29"/>
    </row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topLeftCell="A3" zoomScaleNormal="100" workbookViewId="0">
      <selection activeCell="N26" sqref="N26"/>
    </sheetView>
  </sheetViews>
  <sheetFormatPr defaultRowHeight="15" x14ac:dyDescent="0.2"/>
  <cols>
    <col min="1" max="1" width="12.21875" customWidth="1"/>
    <col min="2" max="2" width="34.44140625" customWidth="1"/>
  </cols>
  <sheetData>
    <row r="3" spans="1:11" ht="173.25" customHeight="1" x14ac:dyDescent="0.2">
      <c r="A3" s="6" t="s">
        <v>121</v>
      </c>
      <c r="B3" s="6" t="s">
        <v>122</v>
      </c>
      <c r="C3" s="12" t="s">
        <v>123</v>
      </c>
      <c r="D3" s="12" t="s">
        <v>124</v>
      </c>
      <c r="E3" s="13" t="s">
        <v>125</v>
      </c>
      <c r="F3" s="13" t="s">
        <v>126</v>
      </c>
      <c r="G3" s="14" t="s">
        <v>127</v>
      </c>
      <c r="H3" s="14" t="s">
        <v>128</v>
      </c>
      <c r="I3" s="15" t="s">
        <v>129</v>
      </c>
      <c r="J3" s="15" t="s">
        <v>130</v>
      </c>
      <c r="K3" s="6" t="s">
        <v>131</v>
      </c>
    </row>
    <row r="4" spans="1:11" x14ac:dyDescent="0.2">
      <c r="A4" s="36" t="s">
        <v>200</v>
      </c>
      <c r="B4" s="36" t="s">
        <v>132</v>
      </c>
      <c r="C4" s="5">
        <v>238</v>
      </c>
      <c r="D4" s="7">
        <v>1</v>
      </c>
      <c r="E4" s="5">
        <v>119</v>
      </c>
      <c r="F4" s="21">
        <v>1</v>
      </c>
      <c r="G4" s="5">
        <v>0</v>
      </c>
      <c r="H4" s="7">
        <v>0</v>
      </c>
      <c r="I4" s="5">
        <v>0</v>
      </c>
      <c r="J4" s="7">
        <v>0</v>
      </c>
      <c r="K4" s="5">
        <v>119</v>
      </c>
    </row>
    <row r="5" spans="1:11" x14ac:dyDescent="0.2">
      <c r="A5" s="36" t="s">
        <v>201</v>
      </c>
      <c r="B5" s="36" t="s">
        <v>133</v>
      </c>
      <c r="C5" s="5">
        <v>238</v>
      </c>
      <c r="D5" s="7">
        <v>1</v>
      </c>
      <c r="E5" s="5">
        <v>119</v>
      </c>
      <c r="F5" s="21">
        <v>1</v>
      </c>
      <c r="G5" s="5">
        <v>0</v>
      </c>
      <c r="H5" s="7">
        <v>0</v>
      </c>
      <c r="I5" s="5">
        <v>0</v>
      </c>
      <c r="J5" s="7">
        <v>0</v>
      </c>
      <c r="K5" s="5">
        <v>119</v>
      </c>
    </row>
    <row r="6" spans="1:11" x14ac:dyDescent="0.2">
      <c r="A6" s="36" t="s">
        <v>202</v>
      </c>
      <c r="B6" s="36" t="s">
        <v>134</v>
      </c>
      <c r="C6" s="5">
        <v>226</v>
      </c>
      <c r="D6" s="7">
        <v>0.94957983193277318</v>
      </c>
      <c r="E6" s="5">
        <v>109</v>
      </c>
      <c r="F6" s="21">
        <v>0.91596638655462181</v>
      </c>
      <c r="G6" s="5">
        <v>8</v>
      </c>
      <c r="H6" s="7">
        <v>6.7226890756302518E-2</v>
      </c>
      <c r="I6" s="5">
        <v>2</v>
      </c>
      <c r="J6" s="7">
        <v>1.680672268907563E-2</v>
      </c>
      <c r="K6" s="5">
        <v>119</v>
      </c>
    </row>
    <row r="7" spans="1:11" x14ac:dyDescent="0.2">
      <c r="A7" s="36" t="s">
        <v>202</v>
      </c>
      <c r="B7" s="36" t="s">
        <v>135</v>
      </c>
      <c r="C7" s="5">
        <v>225</v>
      </c>
      <c r="D7" s="7">
        <v>0.94537815126050417</v>
      </c>
      <c r="E7" s="5">
        <v>109</v>
      </c>
      <c r="F7" s="21">
        <v>0.91596638655462181</v>
      </c>
      <c r="G7" s="5">
        <v>7</v>
      </c>
      <c r="H7" s="7">
        <v>5.8823529411764712E-2</v>
      </c>
      <c r="I7" s="5">
        <v>3</v>
      </c>
      <c r="J7" s="7">
        <v>2.5210084033613446E-2</v>
      </c>
      <c r="K7" s="5">
        <v>119</v>
      </c>
    </row>
    <row r="8" spans="1:11" x14ac:dyDescent="0.2">
      <c r="A8" s="36" t="s">
        <v>202</v>
      </c>
      <c r="B8" s="36" t="s">
        <v>136</v>
      </c>
      <c r="C8" s="5">
        <v>229</v>
      </c>
      <c r="D8" s="7">
        <v>0.96218487394957986</v>
      </c>
      <c r="E8" s="5">
        <v>110</v>
      </c>
      <c r="F8" s="21">
        <v>0.9243697478991596</v>
      </c>
      <c r="G8" s="5">
        <v>9</v>
      </c>
      <c r="H8" s="7">
        <v>7.5630252100840331E-2</v>
      </c>
      <c r="I8" s="5">
        <v>0</v>
      </c>
      <c r="J8" s="7">
        <v>0</v>
      </c>
      <c r="K8" s="5">
        <v>119</v>
      </c>
    </row>
    <row r="9" spans="1:11" x14ac:dyDescent="0.2">
      <c r="A9" s="36" t="s">
        <v>202</v>
      </c>
      <c r="B9" s="36" t="s">
        <v>137</v>
      </c>
      <c r="C9" s="5">
        <v>232</v>
      </c>
      <c r="D9" s="7">
        <v>0.97478991596638653</v>
      </c>
      <c r="E9" s="5">
        <v>116</v>
      </c>
      <c r="F9" s="21">
        <v>0.97478991596638653</v>
      </c>
      <c r="G9" s="5">
        <v>0</v>
      </c>
      <c r="H9" s="7">
        <v>0</v>
      </c>
      <c r="I9" s="5">
        <v>3</v>
      </c>
      <c r="J9" s="7">
        <v>2.5210084033613446E-2</v>
      </c>
      <c r="K9" s="5">
        <v>119</v>
      </c>
    </row>
    <row r="10" spans="1:11" x14ac:dyDescent="0.2">
      <c r="A10" s="36" t="s">
        <v>203</v>
      </c>
      <c r="B10" s="36" t="s">
        <v>138</v>
      </c>
      <c r="C10" s="5">
        <v>209</v>
      </c>
      <c r="D10" s="7">
        <v>0.87815126050420167</v>
      </c>
      <c r="E10" s="5">
        <v>101</v>
      </c>
      <c r="F10" s="21">
        <v>0.84873949579831931</v>
      </c>
      <c r="G10" s="5">
        <v>7</v>
      </c>
      <c r="H10" s="7">
        <v>5.8823529411764712E-2</v>
      </c>
      <c r="I10" s="5">
        <v>11</v>
      </c>
      <c r="J10" s="7">
        <v>9.2436974789915957E-2</v>
      </c>
      <c r="K10" s="5">
        <v>119</v>
      </c>
    </row>
    <row r="11" spans="1:11" x14ac:dyDescent="0.2">
      <c r="A11" s="36" t="s">
        <v>201</v>
      </c>
      <c r="B11" s="36" t="s">
        <v>139</v>
      </c>
      <c r="C11" s="5">
        <v>238</v>
      </c>
      <c r="D11" s="7">
        <v>1</v>
      </c>
      <c r="E11" s="5">
        <v>119</v>
      </c>
      <c r="F11" s="21">
        <v>1</v>
      </c>
      <c r="G11" s="5">
        <v>0</v>
      </c>
      <c r="H11" s="7">
        <v>0</v>
      </c>
      <c r="I11" s="5">
        <v>0</v>
      </c>
      <c r="J11" s="7">
        <v>0</v>
      </c>
      <c r="K11" s="5">
        <v>119</v>
      </c>
    </row>
    <row r="12" spans="1:11" x14ac:dyDescent="0.2">
      <c r="A12" s="36" t="s">
        <v>204</v>
      </c>
      <c r="B12" s="36" t="s">
        <v>140</v>
      </c>
      <c r="C12" s="5">
        <v>219</v>
      </c>
      <c r="D12" s="7">
        <v>0.92016806722689082</v>
      </c>
      <c r="E12" s="5">
        <v>101</v>
      </c>
      <c r="F12" s="21">
        <v>0.84873949579831931</v>
      </c>
      <c r="G12" s="5">
        <v>17</v>
      </c>
      <c r="H12" s="7">
        <v>0.14285714285714288</v>
      </c>
      <c r="I12" s="5">
        <v>1</v>
      </c>
      <c r="J12" s="7">
        <v>8.4033613445378148E-3</v>
      </c>
      <c r="K12" s="5">
        <v>119</v>
      </c>
    </row>
    <row r="13" spans="1:11" x14ac:dyDescent="0.2">
      <c r="A13" s="36" t="s">
        <v>201</v>
      </c>
      <c r="B13" s="36" t="s">
        <v>141</v>
      </c>
      <c r="C13" s="5">
        <v>238</v>
      </c>
      <c r="D13" s="7">
        <v>1</v>
      </c>
      <c r="E13" s="5">
        <v>119</v>
      </c>
      <c r="F13" s="21">
        <v>1</v>
      </c>
      <c r="G13" s="5">
        <v>0</v>
      </c>
      <c r="H13" s="7">
        <v>0</v>
      </c>
      <c r="I13" s="5">
        <v>0</v>
      </c>
      <c r="J13" s="7">
        <v>0</v>
      </c>
      <c r="K13" s="5">
        <v>119</v>
      </c>
    </row>
    <row r="14" spans="1:11" x14ac:dyDescent="0.2">
      <c r="A14" s="36" t="s">
        <v>200</v>
      </c>
      <c r="B14" s="36" t="s">
        <v>142</v>
      </c>
      <c r="C14" s="5">
        <v>188</v>
      </c>
      <c r="D14" s="7">
        <v>0.7899159663865547</v>
      </c>
      <c r="E14" s="5">
        <v>88</v>
      </c>
      <c r="F14" s="21">
        <v>0.73949579831932766</v>
      </c>
      <c r="G14" s="5">
        <v>12</v>
      </c>
      <c r="H14" s="7">
        <v>0.10084033613445378</v>
      </c>
      <c r="I14" s="5">
        <v>19</v>
      </c>
      <c r="J14" s="7">
        <v>0.15966386554621848</v>
      </c>
      <c r="K14" s="5">
        <v>119</v>
      </c>
    </row>
    <row r="15" spans="1:11" x14ac:dyDescent="0.2">
      <c r="A15" s="36" t="s">
        <v>204</v>
      </c>
      <c r="B15" s="36" t="s">
        <v>143</v>
      </c>
      <c r="C15" s="5">
        <v>213</v>
      </c>
      <c r="D15" s="7">
        <v>0.89495798319327735</v>
      </c>
      <c r="E15" s="5">
        <v>101</v>
      </c>
      <c r="F15" s="21">
        <v>0.84873949579831931</v>
      </c>
      <c r="G15" s="5">
        <v>11</v>
      </c>
      <c r="H15" s="7">
        <v>9.2436974789915957E-2</v>
      </c>
      <c r="I15" s="5">
        <v>7</v>
      </c>
      <c r="J15" s="7">
        <v>5.8823529411764712E-2</v>
      </c>
      <c r="K15" s="5">
        <v>119</v>
      </c>
    </row>
    <row r="16" spans="1:11" x14ac:dyDescent="0.2">
      <c r="A16" s="36" t="s">
        <v>200</v>
      </c>
      <c r="B16" s="36" t="s">
        <v>144</v>
      </c>
      <c r="C16" s="5">
        <v>229</v>
      </c>
      <c r="D16" s="7">
        <v>0.96218487394957986</v>
      </c>
      <c r="E16" s="5">
        <v>111</v>
      </c>
      <c r="F16" s="21">
        <v>0.93277310924369738</v>
      </c>
      <c r="G16" s="5">
        <v>7</v>
      </c>
      <c r="H16" s="7">
        <v>5.8823529411764712E-2</v>
      </c>
      <c r="I16" s="5">
        <v>1</v>
      </c>
      <c r="J16" s="7">
        <v>8.4033613445378148E-3</v>
      </c>
      <c r="K16" s="5">
        <v>119</v>
      </c>
    </row>
    <row r="17" spans="1:11" x14ac:dyDescent="0.2">
      <c r="A17" s="36" t="s">
        <v>200</v>
      </c>
      <c r="B17" s="36" t="s">
        <v>145</v>
      </c>
      <c r="C17" s="5">
        <v>174</v>
      </c>
      <c r="D17" s="7">
        <v>0.73109243697478987</v>
      </c>
      <c r="E17" s="5">
        <v>79</v>
      </c>
      <c r="F17" s="21">
        <v>0.66386554621848748</v>
      </c>
      <c r="G17" s="5">
        <v>16</v>
      </c>
      <c r="H17" s="7">
        <v>0.13445378151260504</v>
      </c>
      <c r="I17" s="5">
        <v>24</v>
      </c>
      <c r="J17" s="7">
        <v>0.20168067226890757</v>
      </c>
      <c r="K17" s="5">
        <v>119</v>
      </c>
    </row>
    <row r="18" spans="1:11" x14ac:dyDescent="0.2">
      <c r="A18" s="36" t="s">
        <v>204</v>
      </c>
      <c r="B18" s="36" t="s">
        <v>146</v>
      </c>
      <c r="C18" s="5">
        <v>221</v>
      </c>
      <c r="D18" s="7">
        <v>0.9285714285714286</v>
      </c>
      <c r="E18" s="5">
        <v>108</v>
      </c>
      <c r="F18" s="21">
        <v>0.90756302521008403</v>
      </c>
      <c r="G18" s="5">
        <v>5</v>
      </c>
      <c r="H18" s="7">
        <v>4.2016806722689079E-2</v>
      </c>
      <c r="I18" s="5">
        <v>6</v>
      </c>
      <c r="J18" s="7">
        <v>5.0420168067226892E-2</v>
      </c>
      <c r="K18" s="5">
        <v>119</v>
      </c>
    </row>
    <row r="19" spans="1:11" x14ac:dyDescent="0.2">
      <c r="A19" s="36" t="s">
        <v>200</v>
      </c>
      <c r="B19" s="36" t="s">
        <v>147</v>
      </c>
      <c r="C19" s="5">
        <v>217</v>
      </c>
      <c r="D19" s="7">
        <v>0.91176470588235292</v>
      </c>
      <c r="E19" s="5">
        <v>104</v>
      </c>
      <c r="F19" s="21">
        <v>0.87394957983193278</v>
      </c>
      <c r="G19" s="5">
        <v>9</v>
      </c>
      <c r="H19" s="7">
        <v>7.5630252100840331E-2</v>
      </c>
      <c r="I19" s="5">
        <v>6</v>
      </c>
      <c r="J19" s="7">
        <v>5.0420168067226892E-2</v>
      </c>
      <c r="K19" s="5">
        <v>119</v>
      </c>
    </row>
    <row r="20" spans="1:11" x14ac:dyDescent="0.2">
      <c r="A20" s="36" t="s">
        <v>204</v>
      </c>
      <c r="B20" s="36" t="s">
        <v>162</v>
      </c>
      <c r="C20" s="5">
        <v>222</v>
      </c>
      <c r="D20" s="7">
        <v>0.93277310924369738</v>
      </c>
      <c r="E20" s="5">
        <v>106</v>
      </c>
      <c r="F20" s="21">
        <v>0.89075630252100835</v>
      </c>
      <c r="G20" s="5">
        <v>10</v>
      </c>
      <c r="H20" s="7">
        <v>8.4033613445378158E-2</v>
      </c>
      <c r="I20" s="5">
        <v>3</v>
      </c>
      <c r="J20" s="7">
        <v>2.5210084033613446E-2</v>
      </c>
      <c r="K20" s="5">
        <v>119</v>
      </c>
    </row>
    <row r="21" spans="1:11" x14ac:dyDescent="0.2">
      <c r="A21" s="36" t="s">
        <v>203</v>
      </c>
      <c r="B21" s="36" t="s">
        <v>148</v>
      </c>
      <c r="C21" s="5">
        <v>219</v>
      </c>
      <c r="D21" s="7">
        <v>0.92016806722689082</v>
      </c>
      <c r="E21" s="5">
        <v>108</v>
      </c>
      <c r="F21" s="21">
        <v>0.90756302521008403</v>
      </c>
      <c r="G21" s="5">
        <v>3</v>
      </c>
      <c r="H21" s="7">
        <v>2.5210084033613446E-2</v>
      </c>
      <c r="I21" s="5">
        <v>8</v>
      </c>
      <c r="J21" s="7">
        <v>6.7226890756302518E-2</v>
      </c>
      <c r="K21" s="5">
        <v>119</v>
      </c>
    </row>
    <row r="22" spans="1:11" x14ac:dyDescent="0.2">
      <c r="A22" s="36" t="s">
        <v>201</v>
      </c>
      <c r="B22" s="36" t="s">
        <v>149</v>
      </c>
      <c r="C22" s="5">
        <v>238</v>
      </c>
      <c r="D22" s="7">
        <v>1</v>
      </c>
      <c r="E22" s="5">
        <v>119</v>
      </c>
      <c r="F22" s="21">
        <v>1</v>
      </c>
      <c r="G22" s="5">
        <v>0</v>
      </c>
      <c r="H22" s="7">
        <v>0</v>
      </c>
      <c r="I22" s="5">
        <v>0</v>
      </c>
      <c r="J22" s="7">
        <v>0</v>
      </c>
      <c r="K22" s="5">
        <v>119</v>
      </c>
    </row>
    <row r="23" spans="1:11" x14ac:dyDescent="0.2">
      <c r="A23" s="36" t="s">
        <v>204</v>
      </c>
      <c r="B23" s="36" t="s">
        <v>150</v>
      </c>
      <c r="C23" s="5">
        <v>102</v>
      </c>
      <c r="D23" s="7">
        <v>0.42857142857142855</v>
      </c>
      <c r="E23" s="5">
        <v>36</v>
      </c>
      <c r="F23" s="21">
        <v>0.30252100840336132</v>
      </c>
      <c r="G23" s="5">
        <v>30</v>
      </c>
      <c r="H23" s="7">
        <v>0.25210084033613445</v>
      </c>
      <c r="I23" s="5">
        <v>53</v>
      </c>
      <c r="J23" s="7">
        <v>0.44537815126050417</v>
      </c>
      <c r="K23" s="5">
        <v>119</v>
      </c>
    </row>
    <row r="24" spans="1:11" x14ac:dyDescent="0.2">
      <c r="A24" s="36" t="s">
        <v>200</v>
      </c>
      <c r="B24" s="36" t="s">
        <v>151</v>
      </c>
      <c r="C24" s="5">
        <v>198</v>
      </c>
      <c r="D24" s="7">
        <v>0.83193277310924374</v>
      </c>
      <c r="E24" s="5">
        <v>90</v>
      </c>
      <c r="F24" s="21">
        <v>0.75630252100840334</v>
      </c>
      <c r="G24" s="5">
        <v>18</v>
      </c>
      <c r="H24" s="7">
        <v>0.15126050420168066</v>
      </c>
      <c r="I24" s="5">
        <v>11</v>
      </c>
      <c r="J24" s="7">
        <v>9.2436974789915957E-2</v>
      </c>
      <c r="K24" s="5">
        <v>119</v>
      </c>
    </row>
    <row r="25" spans="1:11" x14ac:dyDescent="0.2">
      <c r="A25" s="36" t="s">
        <v>200</v>
      </c>
      <c r="B25" s="36" t="s">
        <v>152</v>
      </c>
      <c r="C25" s="5">
        <v>162</v>
      </c>
      <c r="D25" s="7">
        <v>0.68067226890756305</v>
      </c>
      <c r="E25" s="5">
        <v>76</v>
      </c>
      <c r="F25" s="21">
        <v>0.6386554621848739</v>
      </c>
      <c r="G25" s="5">
        <v>10</v>
      </c>
      <c r="H25" s="7">
        <v>8.4033613445378158E-2</v>
      </c>
      <c r="I25" s="5">
        <v>33</v>
      </c>
      <c r="J25" s="7">
        <v>0.27731092436974791</v>
      </c>
      <c r="K25" s="5">
        <v>119</v>
      </c>
    </row>
    <row r="26" spans="1:11" x14ac:dyDescent="0.2">
      <c r="A26" s="36" t="s">
        <v>203</v>
      </c>
      <c r="B26" s="36" t="s">
        <v>153</v>
      </c>
      <c r="C26" s="5">
        <v>217</v>
      </c>
      <c r="D26" s="7">
        <v>0.91176470588235292</v>
      </c>
      <c r="E26" s="5">
        <v>105</v>
      </c>
      <c r="F26" s="21">
        <v>0.88235294117647056</v>
      </c>
      <c r="G26" s="5">
        <v>7</v>
      </c>
      <c r="H26" s="7">
        <v>5.8823529411764712E-2</v>
      </c>
      <c r="I26" s="5">
        <v>7</v>
      </c>
      <c r="J26" s="7">
        <v>5.8823529411764712E-2</v>
      </c>
      <c r="K26" s="5">
        <v>119</v>
      </c>
    </row>
    <row r="27" spans="1:11" x14ac:dyDescent="0.2">
      <c r="A27" s="36" t="s">
        <v>204</v>
      </c>
      <c r="B27" s="36" t="s">
        <v>154</v>
      </c>
      <c r="C27" s="5">
        <v>232</v>
      </c>
      <c r="D27" s="7">
        <v>0.97478991596638653</v>
      </c>
      <c r="E27" s="5">
        <v>114</v>
      </c>
      <c r="F27" s="21">
        <v>0.95798319327731096</v>
      </c>
      <c r="G27" s="5">
        <v>4</v>
      </c>
      <c r="H27" s="7">
        <v>3.3613445378151259E-2</v>
      </c>
      <c r="I27" s="5">
        <v>1</v>
      </c>
      <c r="J27" s="7">
        <v>8.4033613445378148E-3</v>
      </c>
      <c r="K27" s="5">
        <v>119</v>
      </c>
    </row>
    <row r="28" spans="1:11" x14ac:dyDescent="0.2">
      <c r="A28" s="36" t="s">
        <v>200</v>
      </c>
      <c r="B28" s="36" t="s">
        <v>155</v>
      </c>
      <c r="C28" s="5">
        <v>194</v>
      </c>
      <c r="D28" s="7">
        <v>0.81512605042016806</v>
      </c>
      <c r="E28" s="5">
        <v>90</v>
      </c>
      <c r="F28" s="21">
        <v>0.75630252100840334</v>
      </c>
      <c r="G28" s="5">
        <v>14</v>
      </c>
      <c r="H28" s="7">
        <v>0.11764705882352942</v>
      </c>
      <c r="I28" s="5">
        <v>15</v>
      </c>
      <c r="J28" s="7">
        <v>0.12605042016806722</v>
      </c>
      <c r="K28" s="5">
        <v>119</v>
      </c>
    </row>
    <row r="29" spans="1:11" x14ac:dyDescent="0.2">
      <c r="A29" s="36" t="s">
        <v>203</v>
      </c>
      <c r="B29" s="36" t="s">
        <v>156</v>
      </c>
      <c r="C29" s="5">
        <v>139</v>
      </c>
      <c r="D29" s="7">
        <v>0.58403361344537819</v>
      </c>
      <c r="E29" s="5">
        <v>50</v>
      </c>
      <c r="F29" s="21">
        <v>0.42016806722689076</v>
      </c>
      <c r="G29" s="5">
        <v>39</v>
      </c>
      <c r="H29" s="7">
        <v>0.32773109243697474</v>
      </c>
      <c r="I29" s="5">
        <v>30</v>
      </c>
      <c r="J29" s="7">
        <v>0.25210084033613445</v>
      </c>
      <c r="K29" s="5">
        <v>119</v>
      </c>
    </row>
    <row r="30" spans="1:11" x14ac:dyDescent="0.2">
      <c r="A30" s="36" t="s">
        <v>203</v>
      </c>
      <c r="B30" s="36" t="s">
        <v>157</v>
      </c>
      <c r="C30" s="5">
        <v>236</v>
      </c>
      <c r="D30" s="7">
        <v>0.99159663865546221</v>
      </c>
      <c r="E30" s="5">
        <v>117</v>
      </c>
      <c r="F30" s="21">
        <v>0.98319327731092443</v>
      </c>
      <c r="G30" s="5">
        <v>2</v>
      </c>
      <c r="H30" s="7">
        <v>1.680672268907563E-2</v>
      </c>
      <c r="I30" s="5">
        <v>0</v>
      </c>
      <c r="J30" s="7">
        <v>0</v>
      </c>
      <c r="K30" s="5">
        <v>119</v>
      </c>
    </row>
    <row r="32" spans="1:11" x14ac:dyDescent="0.2">
      <c r="D32" s="19">
        <f>ROUND(AVERAGEA(D4:D30),3)</f>
        <v>0.88600000000000001</v>
      </c>
      <c r="E32" s="2"/>
      <c r="F32" s="18">
        <f>ROUND(AVERAGEA(F4:F30),3)</f>
        <v>0.84799999999999998</v>
      </c>
      <c r="G32" s="2"/>
      <c r="H32" s="17">
        <f>ROUND(AVERAGEA(H4:H30),3)</f>
        <v>7.5999999999999998E-2</v>
      </c>
      <c r="I32" s="2"/>
      <c r="J32" s="16">
        <f>ROUND(AVERAGEA(J4:J30),3)</f>
        <v>7.5999999999999998E-2</v>
      </c>
    </row>
    <row r="36" spans="2:2" x14ac:dyDescent="0.2">
      <c r="B36" t="s">
        <v>125</v>
      </c>
    </row>
    <row r="37" spans="2:2" x14ac:dyDescent="0.2">
      <c r="B37" t="s">
        <v>158</v>
      </c>
    </row>
    <row r="38" spans="2:2" x14ac:dyDescent="0.2">
      <c r="B38" t="s">
        <v>127</v>
      </c>
    </row>
    <row r="39" spans="2:2" x14ac:dyDescent="0.2">
      <c r="B39" t="s">
        <v>159</v>
      </c>
    </row>
    <row r="40" spans="2:2" x14ac:dyDescent="0.2">
      <c r="B40" t="s">
        <v>160</v>
      </c>
    </row>
    <row r="41" spans="2:2" x14ac:dyDescent="0.2">
      <c r="B41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22"/>
  <sheetViews>
    <sheetView workbookViewId="0">
      <selection activeCell="H9" sqref="H9"/>
    </sheetView>
  </sheetViews>
  <sheetFormatPr defaultRowHeight="15" x14ac:dyDescent="0.2"/>
  <cols>
    <col min="1" max="1" width="49.21875" style="4" customWidth="1"/>
  </cols>
  <sheetData>
    <row r="1" spans="1:125" ht="77.25" customHeight="1" x14ac:dyDescent="0.2">
      <c r="A1" s="38" t="s">
        <v>199</v>
      </c>
      <c r="B1" s="39"/>
      <c r="C1" s="37"/>
      <c r="D1" s="37"/>
    </row>
    <row r="2" spans="1:125" ht="180.75" customHeight="1" x14ac:dyDescent="0.2">
      <c r="A2" s="8" t="s">
        <v>35</v>
      </c>
      <c r="B2" s="11" t="s">
        <v>163</v>
      </c>
      <c r="C2" s="10" t="s">
        <v>159</v>
      </c>
      <c r="D2" s="9" t="s">
        <v>161</v>
      </c>
      <c r="F2" s="28" t="s">
        <v>36</v>
      </c>
      <c r="G2" s="28" t="s">
        <v>37</v>
      </c>
      <c r="H2" s="28" t="s">
        <v>38</v>
      </c>
      <c r="I2" s="28" t="s">
        <v>39</v>
      </c>
      <c r="J2" s="28" t="s">
        <v>40</v>
      </c>
      <c r="K2" s="28" t="s">
        <v>41</v>
      </c>
      <c r="L2" s="28" t="s">
        <v>42</v>
      </c>
      <c r="M2" s="28" t="s">
        <v>43</v>
      </c>
      <c r="N2" s="28" t="s">
        <v>44</v>
      </c>
      <c r="O2" s="28" t="s">
        <v>167</v>
      </c>
      <c r="P2" s="28" t="s">
        <v>45</v>
      </c>
      <c r="Q2" s="28" t="s">
        <v>46</v>
      </c>
      <c r="R2" s="28" t="s">
        <v>47</v>
      </c>
      <c r="S2" s="28" t="s">
        <v>48</v>
      </c>
      <c r="T2" s="28" t="s">
        <v>49</v>
      </c>
      <c r="U2" s="28" t="s">
        <v>50</v>
      </c>
      <c r="V2" s="28" t="s">
        <v>51</v>
      </c>
      <c r="W2" s="28" t="s">
        <v>52</v>
      </c>
      <c r="X2" s="28" t="s">
        <v>53</v>
      </c>
      <c r="Y2" s="28" t="s">
        <v>54</v>
      </c>
      <c r="Z2" s="28" t="s">
        <v>55</v>
      </c>
      <c r="AA2" s="28" t="s">
        <v>56</v>
      </c>
      <c r="AB2" s="28" t="s">
        <v>57</v>
      </c>
      <c r="AC2" s="28" t="s">
        <v>58</v>
      </c>
      <c r="AD2" s="28" t="s">
        <v>59</v>
      </c>
      <c r="AE2" s="28" t="s">
        <v>60</v>
      </c>
      <c r="AF2" s="28" t="s">
        <v>61</v>
      </c>
      <c r="AG2" s="28" t="s">
        <v>62</v>
      </c>
      <c r="AH2" s="28" t="s">
        <v>63</v>
      </c>
      <c r="AI2" s="28" t="s">
        <v>64</v>
      </c>
      <c r="AJ2" s="28" t="s">
        <v>65</v>
      </c>
      <c r="AK2" s="28" t="s">
        <v>66</v>
      </c>
      <c r="AL2" s="28" t="s">
        <v>67</v>
      </c>
      <c r="AM2" s="28" t="s">
        <v>68</v>
      </c>
      <c r="AN2" s="28" t="s">
        <v>168</v>
      </c>
      <c r="AO2" s="28" t="s">
        <v>69</v>
      </c>
      <c r="AP2" s="28" t="s">
        <v>70</v>
      </c>
      <c r="AQ2" s="28" t="s">
        <v>71</v>
      </c>
      <c r="AR2" s="28" t="s">
        <v>72</v>
      </c>
      <c r="AS2" s="28" t="s">
        <v>73</v>
      </c>
      <c r="AT2" s="28" t="s">
        <v>74</v>
      </c>
      <c r="AU2" s="28" t="s">
        <v>169</v>
      </c>
      <c r="AV2" s="28" t="s">
        <v>75</v>
      </c>
      <c r="AW2" s="28" t="s">
        <v>170</v>
      </c>
      <c r="AX2" s="28" t="s">
        <v>76</v>
      </c>
      <c r="AY2" s="28" t="s">
        <v>77</v>
      </c>
      <c r="AZ2" s="28" t="s">
        <v>78</v>
      </c>
      <c r="BA2" s="28" t="s">
        <v>79</v>
      </c>
      <c r="BB2" s="28" t="s">
        <v>171</v>
      </c>
      <c r="BC2" s="28" t="s">
        <v>80</v>
      </c>
      <c r="BD2" s="28" t="s">
        <v>165</v>
      </c>
      <c r="BE2" s="28" t="s">
        <v>166</v>
      </c>
      <c r="BF2" s="28" t="s">
        <v>172</v>
      </c>
      <c r="BG2" s="28" t="s">
        <v>173</v>
      </c>
      <c r="BH2" s="28" t="s">
        <v>174</v>
      </c>
      <c r="BI2" s="28" t="s">
        <v>175</v>
      </c>
      <c r="BJ2" s="28" t="s">
        <v>176</v>
      </c>
      <c r="BK2" s="28" t="s">
        <v>81</v>
      </c>
      <c r="BL2" s="28" t="s">
        <v>82</v>
      </c>
      <c r="BM2" s="28" t="s">
        <v>177</v>
      </c>
      <c r="BN2" s="28" t="s">
        <v>83</v>
      </c>
      <c r="BO2" s="28" t="s">
        <v>84</v>
      </c>
      <c r="BP2" s="28" t="s">
        <v>85</v>
      </c>
      <c r="BQ2" s="28" t="s">
        <v>86</v>
      </c>
      <c r="BR2" s="28" t="s">
        <v>87</v>
      </c>
      <c r="BS2" s="28" t="s">
        <v>178</v>
      </c>
      <c r="BT2" s="28" t="s">
        <v>179</v>
      </c>
      <c r="BU2" s="28" t="s">
        <v>180</v>
      </c>
      <c r="BV2" s="28" t="s">
        <v>88</v>
      </c>
      <c r="BW2" s="28" t="s">
        <v>89</v>
      </c>
      <c r="BX2" s="28" t="s">
        <v>181</v>
      </c>
      <c r="BY2" s="28" t="s">
        <v>182</v>
      </c>
      <c r="BZ2" s="28" t="s">
        <v>90</v>
      </c>
      <c r="CA2" s="28" t="s">
        <v>91</v>
      </c>
      <c r="CB2" s="28" t="s">
        <v>92</v>
      </c>
      <c r="CC2" s="28" t="s">
        <v>93</v>
      </c>
      <c r="CD2" s="28" t="s">
        <v>94</v>
      </c>
      <c r="CE2" s="28" t="s">
        <v>95</v>
      </c>
      <c r="CF2" s="28" t="s">
        <v>96</v>
      </c>
      <c r="CG2" s="28" t="s">
        <v>97</v>
      </c>
      <c r="CH2" s="28" t="s">
        <v>183</v>
      </c>
      <c r="CI2" s="28" t="s">
        <v>184</v>
      </c>
      <c r="CJ2" s="28" t="s">
        <v>185</v>
      </c>
      <c r="CK2" s="28" t="s">
        <v>186</v>
      </c>
      <c r="CL2" s="28" t="s">
        <v>187</v>
      </c>
      <c r="CM2" s="28" t="s">
        <v>188</v>
      </c>
      <c r="CN2" s="28" t="s">
        <v>189</v>
      </c>
      <c r="CO2" s="28" t="s">
        <v>190</v>
      </c>
      <c r="CP2" s="28" t="s">
        <v>191</v>
      </c>
      <c r="CQ2" s="28" t="s">
        <v>192</v>
      </c>
      <c r="CR2" s="28" t="s">
        <v>193</v>
      </c>
      <c r="CS2" s="28" t="s">
        <v>194</v>
      </c>
      <c r="CT2" s="28" t="s">
        <v>98</v>
      </c>
      <c r="CU2" s="28" t="s">
        <v>99</v>
      </c>
      <c r="CV2" s="28" t="s">
        <v>195</v>
      </c>
      <c r="CW2" s="28" t="s">
        <v>100</v>
      </c>
      <c r="CX2" s="28" t="s">
        <v>101</v>
      </c>
      <c r="CY2" s="28" t="s">
        <v>102</v>
      </c>
      <c r="CZ2" s="28" t="s">
        <v>196</v>
      </c>
      <c r="DA2" s="28" t="s">
        <v>103</v>
      </c>
      <c r="DB2" s="28" t="s">
        <v>197</v>
      </c>
      <c r="DC2" s="28" t="s">
        <v>104</v>
      </c>
      <c r="DD2" s="28" t="s">
        <v>105</v>
      </c>
      <c r="DE2" s="28" t="s">
        <v>106</v>
      </c>
      <c r="DF2" s="28" t="s">
        <v>198</v>
      </c>
      <c r="DG2" s="28" t="s">
        <v>107</v>
      </c>
      <c r="DH2" s="28" t="s">
        <v>108</v>
      </c>
      <c r="DI2" s="28" t="s">
        <v>109</v>
      </c>
      <c r="DJ2" s="28" t="s">
        <v>110</v>
      </c>
      <c r="DK2" s="28" t="s">
        <v>111</v>
      </c>
      <c r="DL2" s="28" t="s">
        <v>112</v>
      </c>
      <c r="DM2" s="28" t="s">
        <v>113</v>
      </c>
      <c r="DN2" s="28" t="s">
        <v>114</v>
      </c>
      <c r="DO2" s="28" t="s">
        <v>115</v>
      </c>
      <c r="DP2" s="28" t="s">
        <v>116</v>
      </c>
      <c r="DQ2" s="28" t="s">
        <v>117</v>
      </c>
      <c r="DR2" s="28" t="s">
        <v>118</v>
      </c>
      <c r="DS2" s="28" t="s">
        <v>119</v>
      </c>
      <c r="DT2" s="28" t="s">
        <v>120</v>
      </c>
      <c r="DU2" s="32"/>
    </row>
    <row r="3" spans="1:125" ht="30" x14ac:dyDescent="0.2">
      <c r="A3" s="28" t="s">
        <v>108</v>
      </c>
      <c r="B3" s="25">
        <v>0.33333333333333337</v>
      </c>
      <c r="C3" s="24">
        <v>0.14814814814814814</v>
      </c>
      <c r="D3" s="23">
        <v>0.5185185185185186</v>
      </c>
      <c r="F3" s="5">
        <v>27</v>
      </c>
      <c r="G3" s="5">
        <v>27</v>
      </c>
      <c r="H3" s="5">
        <v>18</v>
      </c>
      <c r="I3" s="5">
        <v>26</v>
      </c>
      <c r="J3" s="5">
        <v>26</v>
      </c>
      <c r="K3" s="5">
        <v>21</v>
      </c>
      <c r="L3" s="5">
        <v>27</v>
      </c>
      <c r="M3" s="5">
        <v>27</v>
      </c>
      <c r="N3" s="5">
        <v>27</v>
      </c>
      <c r="O3" s="5">
        <v>25</v>
      </c>
      <c r="P3" s="5">
        <v>26</v>
      </c>
      <c r="Q3" s="5">
        <v>26</v>
      </c>
      <c r="R3" s="5">
        <v>22</v>
      </c>
      <c r="S3" s="5">
        <v>27</v>
      </c>
      <c r="T3" s="5">
        <v>27</v>
      </c>
      <c r="U3" s="5">
        <v>27</v>
      </c>
      <c r="V3" s="5">
        <v>27</v>
      </c>
      <c r="W3" s="5">
        <v>27</v>
      </c>
      <c r="X3" s="5">
        <v>25</v>
      </c>
      <c r="Y3" s="5">
        <v>21</v>
      </c>
      <c r="Z3" s="5">
        <v>24</v>
      </c>
      <c r="AA3" s="5">
        <v>25</v>
      </c>
      <c r="AB3" s="5">
        <v>24</v>
      </c>
      <c r="AC3" s="5">
        <v>25</v>
      </c>
      <c r="AD3" s="5">
        <v>21</v>
      </c>
      <c r="AE3" s="5">
        <v>18</v>
      </c>
      <c r="AF3" s="5">
        <v>25</v>
      </c>
      <c r="AG3" s="5">
        <v>24</v>
      </c>
      <c r="AH3" s="5">
        <v>21</v>
      </c>
      <c r="AI3" s="5">
        <v>24</v>
      </c>
      <c r="AJ3" s="5">
        <v>23</v>
      </c>
      <c r="AK3" s="5">
        <v>25</v>
      </c>
      <c r="AL3" s="5">
        <v>22</v>
      </c>
      <c r="AM3" s="5">
        <v>18</v>
      </c>
      <c r="AN3" s="5">
        <v>26</v>
      </c>
      <c r="AO3" s="5">
        <v>23</v>
      </c>
      <c r="AP3" s="5">
        <v>24</v>
      </c>
      <c r="AQ3" s="5">
        <v>23</v>
      </c>
      <c r="AR3" s="5">
        <v>23</v>
      </c>
      <c r="AS3" s="5">
        <v>21</v>
      </c>
      <c r="AT3" s="5">
        <v>20</v>
      </c>
      <c r="AU3" s="5">
        <v>23</v>
      </c>
      <c r="AV3" s="5">
        <v>26</v>
      </c>
      <c r="AW3" s="5">
        <v>17</v>
      </c>
      <c r="AX3" s="5">
        <v>21</v>
      </c>
      <c r="AY3" s="5">
        <v>23</v>
      </c>
      <c r="AZ3" s="5">
        <v>21</v>
      </c>
      <c r="BA3" s="5">
        <v>22</v>
      </c>
      <c r="BB3" s="5">
        <v>15</v>
      </c>
      <c r="BC3" s="5">
        <v>26</v>
      </c>
      <c r="BD3" s="5">
        <v>24</v>
      </c>
      <c r="BE3" s="5">
        <v>25</v>
      </c>
      <c r="BF3" s="5">
        <v>26</v>
      </c>
      <c r="BG3" s="5">
        <v>26</v>
      </c>
      <c r="BH3" s="5">
        <v>24</v>
      </c>
      <c r="BI3" s="5">
        <v>21</v>
      </c>
      <c r="BJ3" s="5">
        <v>17</v>
      </c>
      <c r="BK3" s="5">
        <v>24</v>
      </c>
      <c r="BL3" s="5">
        <v>25</v>
      </c>
      <c r="BM3" s="5">
        <v>25</v>
      </c>
      <c r="BN3" s="5">
        <v>25</v>
      </c>
      <c r="BO3" s="5">
        <v>25</v>
      </c>
      <c r="BP3" s="5">
        <v>26</v>
      </c>
      <c r="BQ3" s="5">
        <v>27</v>
      </c>
      <c r="BR3" s="5">
        <v>26</v>
      </c>
      <c r="BS3" s="5">
        <v>26</v>
      </c>
      <c r="BT3" s="5">
        <v>25</v>
      </c>
      <c r="BU3" s="5">
        <v>27</v>
      </c>
      <c r="BV3" s="5">
        <v>26</v>
      </c>
      <c r="BW3" s="5">
        <v>26</v>
      </c>
      <c r="BX3" s="5">
        <v>26</v>
      </c>
      <c r="BY3" s="5">
        <v>26</v>
      </c>
      <c r="BZ3" s="5">
        <v>26</v>
      </c>
      <c r="CA3" s="5">
        <v>17</v>
      </c>
      <c r="CB3" s="5">
        <v>16</v>
      </c>
      <c r="CC3" s="5">
        <v>16</v>
      </c>
      <c r="CD3" s="5">
        <v>16</v>
      </c>
      <c r="CE3" s="5">
        <v>19</v>
      </c>
      <c r="CF3" s="5">
        <v>23</v>
      </c>
      <c r="CG3" s="5">
        <v>21</v>
      </c>
      <c r="CH3" s="5">
        <v>24</v>
      </c>
      <c r="CI3" s="5">
        <v>26</v>
      </c>
      <c r="CJ3" s="5">
        <v>26</v>
      </c>
      <c r="CK3" s="5">
        <v>26</v>
      </c>
      <c r="CL3" s="5">
        <v>26</v>
      </c>
      <c r="CM3" s="5">
        <v>26</v>
      </c>
      <c r="CN3" s="5">
        <v>25</v>
      </c>
      <c r="CO3" s="5">
        <v>26</v>
      </c>
      <c r="CP3" s="5">
        <v>26</v>
      </c>
      <c r="CQ3" s="5">
        <v>26</v>
      </c>
      <c r="CR3" s="5">
        <v>26</v>
      </c>
      <c r="CS3" s="5">
        <v>26</v>
      </c>
      <c r="CT3" s="5">
        <v>26</v>
      </c>
      <c r="CU3" s="5">
        <v>26</v>
      </c>
      <c r="CV3" s="5">
        <v>22</v>
      </c>
      <c r="CW3" s="5">
        <v>18</v>
      </c>
      <c r="CX3" s="5">
        <v>17</v>
      </c>
      <c r="CY3" s="5">
        <v>20</v>
      </c>
      <c r="CZ3" s="5">
        <v>23</v>
      </c>
      <c r="DA3" s="5">
        <v>20</v>
      </c>
      <c r="DB3" s="5">
        <v>18</v>
      </c>
      <c r="DC3" s="5">
        <v>25</v>
      </c>
      <c r="DD3" s="5">
        <v>13</v>
      </c>
      <c r="DE3" s="5">
        <v>20</v>
      </c>
      <c r="DF3" s="5">
        <v>13</v>
      </c>
      <c r="DG3" s="5">
        <v>21</v>
      </c>
      <c r="DH3" s="5">
        <v>9</v>
      </c>
      <c r="DI3" s="5">
        <v>19</v>
      </c>
      <c r="DJ3" s="5">
        <v>26</v>
      </c>
      <c r="DK3" s="5">
        <v>22</v>
      </c>
      <c r="DL3" s="5">
        <v>20</v>
      </c>
      <c r="DM3" s="5">
        <v>23</v>
      </c>
      <c r="DN3" s="5">
        <v>20</v>
      </c>
      <c r="DO3" s="5">
        <v>21</v>
      </c>
      <c r="DP3" s="5">
        <v>15</v>
      </c>
      <c r="DQ3" s="5">
        <v>14</v>
      </c>
      <c r="DR3" s="5">
        <v>14</v>
      </c>
      <c r="DS3" s="5">
        <v>25</v>
      </c>
      <c r="DT3" s="5">
        <v>24</v>
      </c>
      <c r="DU3" s="22"/>
    </row>
    <row r="4" spans="1:125" ht="30" x14ac:dyDescent="0.2">
      <c r="A4" s="28" t="s">
        <v>92</v>
      </c>
      <c r="B4" s="25">
        <v>0.59259259259259256</v>
      </c>
      <c r="C4" s="24">
        <v>3.7037037037037035E-2</v>
      </c>
      <c r="D4" s="23">
        <v>0.37037037037037041</v>
      </c>
      <c r="F4" s="7">
        <v>1</v>
      </c>
      <c r="G4" s="7">
        <v>1</v>
      </c>
      <c r="H4" s="7">
        <v>0.66666666666666674</v>
      </c>
      <c r="I4" s="7">
        <v>0.96296296296296291</v>
      </c>
      <c r="J4" s="7">
        <v>0.96296296296296291</v>
      </c>
      <c r="K4" s="7">
        <v>0.77777777777777768</v>
      </c>
      <c r="L4" s="7">
        <v>1</v>
      </c>
      <c r="M4" s="7">
        <v>1</v>
      </c>
      <c r="N4" s="7">
        <v>1</v>
      </c>
      <c r="O4" s="7">
        <v>0.92592592592592593</v>
      </c>
      <c r="P4" s="7">
        <v>0.96296296296296291</v>
      </c>
      <c r="Q4" s="7">
        <v>0.96296296296296291</v>
      </c>
      <c r="R4" s="7">
        <v>0.81481481481481477</v>
      </c>
      <c r="S4" s="7">
        <v>1</v>
      </c>
      <c r="T4" s="7">
        <v>1</v>
      </c>
      <c r="U4" s="7">
        <v>1</v>
      </c>
      <c r="V4" s="7">
        <v>1</v>
      </c>
      <c r="W4" s="7">
        <v>1</v>
      </c>
      <c r="X4" s="7">
        <v>0.92592592592592593</v>
      </c>
      <c r="Y4" s="7">
        <v>0.77777777777777768</v>
      </c>
      <c r="Z4" s="7">
        <v>0.88888888888888884</v>
      </c>
      <c r="AA4" s="7">
        <v>0.92592592592592593</v>
      </c>
      <c r="AB4" s="7">
        <v>0.88888888888888884</v>
      </c>
      <c r="AC4" s="7">
        <v>0.92592592592592593</v>
      </c>
      <c r="AD4" s="7">
        <v>0.77777777777777768</v>
      </c>
      <c r="AE4" s="7">
        <v>0.66666666666666674</v>
      </c>
      <c r="AF4" s="7">
        <v>0.92592592592592593</v>
      </c>
      <c r="AG4" s="7">
        <v>0.88888888888888884</v>
      </c>
      <c r="AH4" s="7">
        <v>0.77777777777777768</v>
      </c>
      <c r="AI4" s="7">
        <v>0.88888888888888884</v>
      </c>
      <c r="AJ4" s="7">
        <v>0.85185185185185186</v>
      </c>
      <c r="AK4" s="7">
        <v>0.92592592592592593</v>
      </c>
      <c r="AL4" s="7">
        <v>0.81481481481481477</v>
      </c>
      <c r="AM4" s="7">
        <v>0.66666666666666674</v>
      </c>
      <c r="AN4" s="7">
        <v>0.96296296296296291</v>
      </c>
      <c r="AO4" s="7">
        <v>0.85185185185185186</v>
      </c>
      <c r="AP4" s="7">
        <v>0.88888888888888884</v>
      </c>
      <c r="AQ4" s="7">
        <v>0.85185185185185186</v>
      </c>
      <c r="AR4" s="7">
        <v>0.85185185185185186</v>
      </c>
      <c r="AS4" s="7">
        <v>0.77777777777777768</v>
      </c>
      <c r="AT4" s="7">
        <v>0.74074074074074081</v>
      </c>
      <c r="AU4" s="7">
        <v>0.85185185185185186</v>
      </c>
      <c r="AV4" s="7">
        <v>0.96296296296296291</v>
      </c>
      <c r="AW4" s="7">
        <v>0.62962962962962965</v>
      </c>
      <c r="AX4" s="7">
        <v>0.77777777777777768</v>
      </c>
      <c r="AY4" s="7">
        <v>0.85185185185185186</v>
      </c>
      <c r="AZ4" s="7">
        <v>0.77777777777777768</v>
      </c>
      <c r="BA4" s="7">
        <v>0.81481481481481477</v>
      </c>
      <c r="BB4" s="7">
        <v>0.55555555555555558</v>
      </c>
      <c r="BC4" s="7">
        <v>0.96296296296296291</v>
      </c>
      <c r="BD4" s="7">
        <v>0.88888888888888884</v>
      </c>
      <c r="BE4" s="7">
        <v>0.92592592592592593</v>
      </c>
      <c r="BF4" s="7">
        <v>0.96296296296296291</v>
      </c>
      <c r="BG4" s="7">
        <v>0.96296296296296291</v>
      </c>
      <c r="BH4" s="7">
        <v>0.88888888888888884</v>
      </c>
      <c r="BI4" s="7">
        <v>0.77777777777777768</v>
      </c>
      <c r="BJ4" s="7">
        <v>0.62962962962962965</v>
      </c>
      <c r="BK4" s="7">
        <v>0.88888888888888884</v>
      </c>
      <c r="BL4" s="7">
        <v>0.92592592592592593</v>
      </c>
      <c r="BM4" s="7">
        <v>0.92592592592592593</v>
      </c>
      <c r="BN4" s="7">
        <v>0.92592592592592593</v>
      </c>
      <c r="BO4" s="7">
        <v>0.92592592592592593</v>
      </c>
      <c r="BP4" s="7">
        <v>0.96296296296296291</v>
      </c>
      <c r="BQ4" s="7">
        <v>1</v>
      </c>
      <c r="BR4" s="7">
        <v>0.96296296296296291</v>
      </c>
      <c r="BS4" s="7">
        <v>0.96296296296296291</v>
      </c>
      <c r="BT4" s="7">
        <v>0.92592592592592593</v>
      </c>
      <c r="BU4" s="7">
        <v>1</v>
      </c>
      <c r="BV4" s="7">
        <v>0.96296296296296291</v>
      </c>
      <c r="BW4" s="7">
        <v>0.96296296296296291</v>
      </c>
      <c r="BX4" s="7">
        <v>0.96296296296296291</v>
      </c>
      <c r="BY4" s="7">
        <v>0.96296296296296291</v>
      </c>
      <c r="BZ4" s="7">
        <v>0.96296296296296291</v>
      </c>
      <c r="CA4" s="7">
        <v>0.62962962962962965</v>
      </c>
      <c r="CB4" s="7">
        <v>0.59259259259259256</v>
      </c>
      <c r="CC4" s="7">
        <v>0.59259259259259256</v>
      </c>
      <c r="CD4" s="7">
        <v>0.59259259259259256</v>
      </c>
      <c r="CE4" s="7">
        <v>0.70370370370370372</v>
      </c>
      <c r="CF4" s="7">
        <v>0.85185185185185186</v>
      </c>
      <c r="CG4" s="7">
        <v>0.77777777777777768</v>
      </c>
      <c r="CH4" s="7">
        <v>0.88888888888888884</v>
      </c>
      <c r="CI4" s="7">
        <v>0.96296296296296291</v>
      </c>
      <c r="CJ4" s="7">
        <v>0.96296296296296291</v>
      </c>
      <c r="CK4" s="7">
        <v>0.96296296296296291</v>
      </c>
      <c r="CL4" s="7">
        <v>0.96296296296296291</v>
      </c>
      <c r="CM4" s="7">
        <v>0.96296296296296291</v>
      </c>
      <c r="CN4" s="7">
        <v>0.92592592592592593</v>
      </c>
      <c r="CO4" s="7">
        <v>0.96296296296296291</v>
      </c>
      <c r="CP4" s="7">
        <v>0.96296296296296291</v>
      </c>
      <c r="CQ4" s="7">
        <v>0.96296296296296291</v>
      </c>
      <c r="CR4" s="7">
        <v>0.96296296296296291</v>
      </c>
      <c r="CS4" s="7">
        <v>0.96296296296296291</v>
      </c>
      <c r="CT4" s="7">
        <v>0.96296296296296291</v>
      </c>
      <c r="CU4" s="7">
        <v>0.96296296296296291</v>
      </c>
      <c r="CV4" s="7">
        <v>0.81481481481481477</v>
      </c>
      <c r="CW4" s="7">
        <v>0.66666666666666674</v>
      </c>
      <c r="CX4" s="7">
        <v>0.62962962962962965</v>
      </c>
      <c r="CY4" s="7">
        <v>0.74074074074074081</v>
      </c>
      <c r="CZ4" s="7">
        <v>0.85185185185185186</v>
      </c>
      <c r="DA4" s="7">
        <v>0.74074074074074081</v>
      </c>
      <c r="DB4" s="7">
        <v>0.66666666666666674</v>
      </c>
      <c r="DC4" s="7">
        <v>0.92592592592592593</v>
      </c>
      <c r="DD4" s="7">
        <v>0.48148148148148145</v>
      </c>
      <c r="DE4" s="7">
        <v>0.74074074074074081</v>
      </c>
      <c r="DF4" s="7">
        <v>0.48148148148148145</v>
      </c>
      <c r="DG4" s="7">
        <v>0.77777777777777768</v>
      </c>
      <c r="DH4" s="7">
        <v>0.33333333333333337</v>
      </c>
      <c r="DI4" s="7">
        <v>0.70370370370370372</v>
      </c>
      <c r="DJ4" s="7">
        <v>0.96296296296296291</v>
      </c>
      <c r="DK4" s="7">
        <v>0.81481481481481477</v>
      </c>
      <c r="DL4" s="7">
        <v>0.74074074074074081</v>
      </c>
      <c r="DM4" s="7">
        <v>0.85185185185185186</v>
      </c>
      <c r="DN4" s="7">
        <v>0.74074074074074081</v>
      </c>
      <c r="DO4" s="7">
        <v>0.77777777777777768</v>
      </c>
      <c r="DP4" s="7">
        <v>0.55555555555555558</v>
      </c>
      <c r="DQ4" s="7">
        <v>0.5185185185185186</v>
      </c>
      <c r="DR4" s="7">
        <v>0.5185185185185186</v>
      </c>
      <c r="DS4" s="7">
        <v>0.92592592592592593</v>
      </c>
      <c r="DT4" s="7">
        <v>0.88888888888888884</v>
      </c>
      <c r="DU4" s="20"/>
    </row>
    <row r="5" spans="1:125" ht="30" x14ac:dyDescent="0.2">
      <c r="A5" s="28" t="s">
        <v>93</v>
      </c>
      <c r="B5" s="25">
        <v>0.59259259259259256</v>
      </c>
      <c r="C5" s="24">
        <v>3.7037037037037035E-2</v>
      </c>
      <c r="D5" s="23">
        <v>0.37037037037037041</v>
      </c>
      <c r="F5" s="5">
        <v>0</v>
      </c>
      <c r="G5" s="5">
        <v>0</v>
      </c>
      <c r="H5" s="5">
        <v>9</v>
      </c>
      <c r="I5" s="5">
        <v>1</v>
      </c>
      <c r="J5" s="5">
        <v>1</v>
      </c>
      <c r="K5" s="5">
        <v>4</v>
      </c>
      <c r="L5" s="5">
        <v>0</v>
      </c>
      <c r="M5" s="5">
        <v>0</v>
      </c>
      <c r="N5" s="5">
        <v>0</v>
      </c>
      <c r="O5" s="5">
        <v>0</v>
      </c>
      <c r="P5" s="5">
        <v>1</v>
      </c>
      <c r="Q5" s="5">
        <v>1</v>
      </c>
      <c r="R5" s="5">
        <v>5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2</v>
      </c>
      <c r="Y5" s="5">
        <v>6</v>
      </c>
      <c r="Z5" s="5">
        <v>1</v>
      </c>
      <c r="AA5" s="5">
        <v>1</v>
      </c>
      <c r="AB5" s="5">
        <v>1</v>
      </c>
      <c r="AC5" s="5">
        <v>2</v>
      </c>
      <c r="AD5" s="5">
        <v>3</v>
      </c>
      <c r="AE5" s="5">
        <v>0</v>
      </c>
      <c r="AF5" s="5">
        <v>2</v>
      </c>
      <c r="AG5" s="5">
        <v>2</v>
      </c>
      <c r="AH5" s="5">
        <v>1</v>
      </c>
      <c r="AI5" s="5">
        <v>2</v>
      </c>
      <c r="AJ5" s="5">
        <v>2</v>
      </c>
      <c r="AK5" s="5">
        <v>1</v>
      </c>
      <c r="AL5" s="5">
        <v>1</v>
      </c>
      <c r="AM5" s="5">
        <v>6</v>
      </c>
      <c r="AN5" s="5">
        <v>1</v>
      </c>
      <c r="AO5" s="5">
        <v>0</v>
      </c>
      <c r="AP5" s="5">
        <v>2</v>
      </c>
      <c r="AQ5" s="5">
        <v>1</v>
      </c>
      <c r="AR5" s="5">
        <v>1</v>
      </c>
      <c r="AS5" s="5">
        <v>3</v>
      </c>
      <c r="AT5" s="5">
        <v>6</v>
      </c>
      <c r="AU5" s="5">
        <v>3</v>
      </c>
      <c r="AV5" s="5">
        <v>0</v>
      </c>
      <c r="AW5" s="5">
        <v>7</v>
      </c>
      <c r="AX5" s="5">
        <v>0</v>
      </c>
      <c r="AY5" s="5">
        <v>2</v>
      </c>
      <c r="AZ5" s="5">
        <v>1</v>
      </c>
      <c r="BA5" s="5">
        <v>2</v>
      </c>
      <c r="BB5" s="5">
        <v>9</v>
      </c>
      <c r="BC5" s="5">
        <v>1</v>
      </c>
      <c r="BD5" s="5">
        <v>3</v>
      </c>
      <c r="BE5" s="5">
        <v>1</v>
      </c>
      <c r="BF5" s="5">
        <v>0</v>
      </c>
      <c r="BG5" s="5">
        <v>0</v>
      </c>
      <c r="BH5" s="5">
        <v>0</v>
      </c>
      <c r="BI5" s="5">
        <v>3</v>
      </c>
      <c r="BJ5" s="5">
        <v>4</v>
      </c>
      <c r="BK5" s="5">
        <v>1</v>
      </c>
      <c r="BL5" s="5">
        <v>1</v>
      </c>
      <c r="BM5" s="5">
        <v>0</v>
      </c>
      <c r="BN5" s="5">
        <v>2</v>
      </c>
      <c r="BO5" s="5">
        <v>2</v>
      </c>
      <c r="BP5" s="5">
        <v>0</v>
      </c>
      <c r="BQ5" s="5">
        <v>0</v>
      </c>
      <c r="BR5" s="5">
        <v>0</v>
      </c>
      <c r="BS5" s="5">
        <v>1</v>
      </c>
      <c r="BT5" s="5">
        <v>0</v>
      </c>
      <c r="BU5" s="5">
        <v>0</v>
      </c>
      <c r="BV5" s="5">
        <v>0</v>
      </c>
      <c r="BW5" s="5">
        <v>1</v>
      </c>
      <c r="BX5" s="5">
        <v>0</v>
      </c>
      <c r="BY5" s="5">
        <v>0</v>
      </c>
      <c r="BZ5" s="5">
        <v>0</v>
      </c>
      <c r="CA5" s="5">
        <v>7</v>
      </c>
      <c r="CB5" s="5">
        <v>1</v>
      </c>
      <c r="CC5" s="5">
        <v>1</v>
      </c>
      <c r="CD5" s="5">
        <v>4</v>
      </c>
      <c r="CE5" s="5">
        <v>2</v>
      </c>
      <c r="CF5" s="5">
        <v>2</v>
      </c>
      <c r="CG5" s="5">
        <v>2</v>
      </c>
      <c r="CH5" s="5">
        <v>2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1</v>
      </c>
      <c r="CO5" s="5">
        <v>0</v>
      </c>
      <c r="CP5" s="5">
        <v>0</v>
      </c>
      <c r="CQ5" s="5">
        <v>0</v>
      </c>
      <c r="CR5" s="5">
        <v>0</v>
      </c>
      <c r="CS5" s="5">
        <v>0</v>
      </c>
      <c r="CT5" s="5">
        <v>0</v>
      </c>
      <c r="CU5" s="5">
        <v>0</v>
      </c>
      <c r="CV5" s="5">
        <v>0</v>
      </c>
      <c r="CW5" s="5">
        <v>3</v>
      </c>
      <c r="CX5" s="5">
        <v>4</v>
      </c>
      <c r="CY5" s="5">
        <v>4</v>
      </c>
      <c r="CZ5" s="5">
        <v>4</v>
      </c>
      <c r="DA5" s="5">
        <v>0</v>
      </c>
      <c r="DB5" s="5">
        <v>4</v>
      </c>
      <c r="DC5" s="5">
        <v>1</v>
      </c>
      <c r="DD5" s="5">
        <v>11</v>
      </c>
      <c r="DE5" s="5">
        <v>2</v>
      </c>
      <c r="DF5" s="5">
        <v>8</v>
      </c>
      <c r="DG5" s="5">
        <v>3</v>
      </c>
      <c r="DH5" s="5">
        <v>4</v>
      </c>
      <c r="DI5" s="5">
        <v>7</v>
      </c>
      <c r="DJ5" s="5">
        <v>0</v>
      </c>
      <c r="DK5" s="5">
        <v>3</v>
      </c>
      <c r="DL5" s="5">
        <v>5</v>
      </c>
      <c r="DM5" s="5">
        <v>3</v>
      </c>
      <c r="DN5" s="5">
        <v>5</v>
      </c>
      <c r="DO5" s="5">
        <v>5</v>
      </c>
      <c r="DP5" s="5">
        <v>12</v>
      </c>
      <c r="DQ5" s="5">
        <v>11</v>
      </c>
      <c r="DR5" s="5">
        <v>9</v>
      </c>
      <c r="DS5" s="5">
        <v>2</v>
      </c>
      <c r="DT5" s="5">
        <v>0</v>
      </c>
      <c r="DU5" s="22"/>
    </row>
    <row r="6" spans="1:125" x14ac:dyDescent="0.2">
      <c r="A6" s="28" t="s">
        <v>60</v>
      </c>
      <c r="B6" s="25">
        <v>0.66666666666666674</v>
      </c>
      <c r="C6" s="24">
        <v>0</v>
      </c>
      <c r="D6" s="23">
        <v>0.33333333333333337</v>
      </c>
      <c r="F6" s="7">
        <v>0</v>
      </c>
      <c r="G6" s="7">
        <v>0</v>
      </c>
      <c r="H6" s="7">
        <v>0.33333333333333337</v>
      </c>
      <c r="I6" s="7">
        <v>3.7037037037037035E-2</v>
      </c>
      <c r="J6" s="7">
        <v>3.7037037037037035E-2</v>
      </c>
      <c r="K6" s="7">
        <v>0.14814814814814814</v>
      </c>
      <c r="L6" s="7">
        <v>0</v>
      </c>
      <c r="M6" s="7">
        <v>0</v>
      </c>
      <c r="N6" s="7">
        <v>0</v>
      </c>
      <c r="O6" s="7">
        <v>0</v>
      </c>
      <c r="P6" s="7">
        <v>3.7037037037037035E-2</v>
      </c>
      <c r="Q6" s="7">
        <v>3.7037037037037035E-2</v>
      </c>
      <c r="R6" s="7">
        <v>0.1851851851851852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7.407407407407407E-2</v>
      </c>
      <c r="Y6" s="7">
        <v>0.22222222222222221</v>
      </c>
      <c r="Z6" s="7">
        <v>3.7037037037037035E-2</v>
      </c>
      <c r="AA6" s="7">
        <v>3.7037037037037035E-2</v>
      </c>
      <c r="AB6" s="7">
        <v>3.7037037037037035E-2</v>
      </c>
      <c r="AC6" s="7">
        <v>7.407407407407407E-2</v>
      </c>
      <c r="AD6" s="7">
        <v>0.1111111111111111</v>
      </c>
      <c r="AE6" s="7">
        <v>0</v>
      </c>
      <c r="AF6" s="7">
        <v>7.407407407407407E-2</v>
      </c>
      <c r="AG6" s="7">
        <v>7.407407407407407E-2</v>
      </c>
      <c r="AH6" s="7">
        <v>3.7037037037037035E-2</v>
      </c>
      <c r="AI6" s="7">
        <v>7.407407407407407E-2</v>
      </c>
      <c r="AJ6" s="7">
        <v>7.407407407407407E-2</v>
      </c>
      <c r="AK6" s="7">
        <v>3.7037037037037035E-2</v>
      </c>
      <c r="AL6" s="7">
        <v>3.7037037037037035E-2</v>
      </c>
      <c r="AM6" s="7">
        <v>0.22222222222222221</v>
      </c>
      <c r="AN6" s="7">
        <v>3.7037037037037035E-2</v>
      </c>
      <c r="AO6" s="7">
        <v>0</v>
      </c>
      <c r="AP6" s="7">
        <v>7.407407407407407E-2</v>
      </c>
      <c r="AQ6" s="7">
        <v>3.7037037037037035E-2</v>
      </c>
      <c r="AR6" s="7">
        <v>3.7037037037037035E-2</v>
      </c>
      <c r="AS6" s="7">
        <v>0.1111111111111111</v>
      </c>
      <c r="AT6" s="7">
        <v>0.22222222222222221</v>
      </c>
      <c r="AU6" s="7">
        <v>0.1111111111111111</v>
      </c>
      <c r="AV6" s="7">
        <v>0</v>
      </c>
      <c r="AW6" s="7">
        <v>0.2592592592592593</v>
      </c>
      <c r="AX6" s="7">
        <v>0</v>
      </c>
      <c r="AY6" s="7">
        <v>7.407407407407407E-2</v>
      </c>
      <c r="AZ6" s="7">
        <v>3.7037037037037035E-2</v>
      </c>
      <c r="BA6" s="7">
        <v>7.407407407407407E-2</v>
      </c>
      <c r="BB6" s="7">
        <v>0.33333333333333337</v>
      </c>
      <c r="BC6" s="7">
        <v>3.7037037037037035E-2</v>
      </c>
      <c r="BD6" s="7">
        <v>0.1111111111111111</v>
      </c>
      <c r="BE6" s="7">
        <v>3.7037037037037035E-2</v>
      </c>
      <c r="BF6" s="7">
        <v>0</v>
      </c>
      <c r="BG6" s="7">
        <v>0</v>
      </c>
      <c r="BH6" s="7">
        <v>0</v>
      </c>
      <c r="BI6" s="7">
        <v>0.1111111111111111</v>
      </c>
      <c r="BJ6" s="7">
        <v>0.14814814814814814</v>
      </c>
      <c r="BK6" s="7">
        <v>3.7037037037037035E-2</v>
      </c>
      <c r="BL6" s="7">
        <v>3.7037037037037035E-2</v>
      </c>
      <c r="BM6" s="7">
        <v>0</v>
      </c>
      <c r="BN6" s="7">
        <v>7.407407407407407E-2</v>
      </c>
      <c r="BO6" s="7">
        <v>7.407407407407407E-2</v>
      </c>
      <c r="BP6" s="7">
        <v>0</v>
      </c>
      <c r="BQ6" s="7">
        <v>0</v>
      </c>
      <c r="BR6" s="7">
        <v>0</v>
      </c>
      <c r="BS6" s="7">
        <v>3.7037037037037035E-2</v>
      </c>
      <c r="BT6" s="7">
        <v>0</v>
      </c>
      <c r="BU6" s="7">
        <v>0</v>
      </c>
      <c r="BV6" s="7">
        <v>0</v>
      </c>
      <c r="BW6" s="7">
        <v>3.7037037037037035E-2</v>
      </c>
      <c r="BX6" s="7">
        <v>0</v>
      </c>
      <c r="BY6" s="7">
        <v>0</v>
      </c>
      <c r="BZ6" s="7">
        <v>0</v>
      </c>
      <c r="CA6" s="7">
        <v>0.2592592592592593</v>
      </c>
      <c r="CB6" s="7">
        <v>3.7037037037037035E-2</v>
      </c>
      <c r="CC6" s="7">
        <v>3.7037037037037035E-2</v>
      </c>
      <c r="CD6" s="7">
        <v>0.14814814814814814</v>
      </c>
      <c r="CE6" s="7">
        <v>7.407407407407407E-2</v>
      </c>
      <c r="CF6" s="7">
        <v>7.407407407407407E-2</v>
      </c>
      <c r="CG6" s="7">
        <v>7.407407407407407E-2</v>
      </c>
      <c r="CH6" s="7">
        <v>7.407407407407407E-2</v>
      </c>
      <c r="CI6" s="7">
        <v>0</v>
      </c>
      <c r="CJ6" s="7">
        <v>0</v>
      </c>
      <c r="CK6" s="7">
        <v>0</v>
      </c>
      <c r="CL6" s="7">
        <v>0</v>
      </c>
      <c r="CM6" s="7">
        <v>0</v>
      </c>
      <c r="CN6" s="7">
        <v>3.7037037037037035E-2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0.1111111111111111</v>
      </c>
      <c r="CX6" s="7">
        <v>0.14814814814814814</v>
      </c>
      <c r="CY6" s="7">
        <v>0.14814814814814814</v>
      </c>
      <c r="CZ6" s="7">
        <v>0.14814814814814814</v>
      </c>
      <c r="DA6" s="7">
        <v>0</v>
      </c>
      <c r="DB6" s="7">
        <v>0.14814814814814814</v>
      </c>
      <c r="DC6" s="7">
        <v>3.7037037037037035E-2</v>
      </c>
      <c r="DD6" s="7">
        <v>0.40740740740740738</v>
      </c>
      <c r="DE6" s="7">
        <v>7.407407407407407E-2</v>
      </c>
      <c r="DF6" s="7">
        <v>0.29629629629629628</v>
      </c>
      <c r="DG6" s="7">
        <v>0.1111111111111111</v>
      </c>
      <c r="DH6" s="7">
        <v>0.14814814814814814</v>
      </c>
      <c r="DI6" s="7">
        <v>0.2592592592592593</v>
      </c>
      <c r="DJ6" s="7">
        <v>0</v>
      </c>
      <c r="DK6" s="7">
        <v>0.1111111111111111</v>
      </c>
      <c r="DL6" s="7">
        <v>0.1851851851851852</v>
      </c>
      <c r="DM6" s="7">
        <v>0.1111111111111111</v>
      </c>
      <c r="DN6" s="7">
        <v>0.1851851851851852</v>
      </c>
      <c r="DO6" s="7">
        <v>0.1851851851851852</v>
      </c>
      <c r="DP6" s="7">
        <v>0.44444444444444442</v>
      </c>
      <c r="DQ6" s="7">
        <v>0.40740740740740738</v>
      </c>
      <c r="DR6" s="7">
        <v>0.33333333333333337</v>
      </c>
      <c r="DS6" s="7">
        <v>7.407407407407407E-2</v>
      </c>
      <c r="DT6" s="7">
        <v>0</v>
      </c>
      <c r="DU6" s="20"/>
    </row>
    <row r="7" spans="1:125" ht="75" x14ac:dyDescent="0.2">
      <c r="A7" s="28" t="s">
        <v>94</v>
      </c>
      <c r="B7" s="25">
        <v>0.59259259259259256</v>
      </c>
      <c r="C7" s="24">
        <v>0.14814814814814814</v>
      </c>
      <c r="D7" s="23">
        <v>0.2592592592592593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2</v>
      </c>
      <c r="L7" s="5">
        <v>0</v>
      </c>
      <c r="M7" s="5">
        <v>0</v>
      </c>
      <c r="N7" s="5">
        <v>0</v>
      </c>
      <c r="O7" s="5">
        <v>2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1</v>
      </c>
      <c r="AB7" s="5">
        <v>2</v>
      </c>
      <c r="AC7" s="5">
        <v>0</v>
      </c>
      <c r="AD7" s="5">
        <v>3</v>
      </c>
      <c r="AE7" s="5">
        <v>9</v>
      </c>
      <c r="AF7" s="5">
        <v>0</v>
      </c>
      <c r="AG7" s="5">
        <v>1</v>
      </c>
      <c r="AH7" s="5">
        <v>5</v>
      </c>
      <c r="AI7" s="5">
        <v>1</v>
      </c>
      <c r="AJ7" s="5">
        <v>2</v>
      </c>
      <c r="AK7" s="5">
        <v>1</v>
      </c>
      <c r="AL7" s="5">
        <v>4</v>
      </c>
      <c r="AM7" s="5">
        <v>3</v>
      </c>
      <c r="AN7" s="5">
        <v>0</v>
      </c>
      <c r="AO7" s="5">
        <v>4</v>
      </c>
      <c r="AP7" s="5">
        <v>1</v>
      </c>
      <c r="AQ7" s="5">
        <v>3</v>
      </c>
      <c r="AR7" s="5">
        <v>3</v>
      </c>
      <c r="AS7" s="5">
        <v>3</v>
      </c>
      <c r="AT7" s="5">
        <v>1</v>
      </c>
      <c r="AU7" s="5">
        <v>1</v>
      </c>
      <c r="AV7" s="5">
        <v>1</v>
      </c>
      <c r="AW7" s="5">
        <v>3</v>
      </c>
      <c r="AX7" s="5">
        <v>6</v>
      </c>
      <c r="AY7" s="5">
        <v>2</v>
      </c>
      <c r="AZ7" s="5">
        <v>5</v>
      </c>
      <c r="BA7" s="5">
        <v>3</v>
      </c>
      <c r="BB7" s="5">
        <v>3</v>
      </c>
      <c r="BC7" s="5">
        <v>0</v>
      </c>
      <c r="BD7" s="5">
        <v>0</v>
      </c>
      <c r="BE7" s="5">
        <v>1</v>
      </c>
      <c r="BF7" s="5">
        <v>1</v>
      </c>
      <c r="BG7" s="5">
        <v>1</v>
      </c>
      <c r="BH7" s="5">
        <v>3</v>
      </c>
      <c r="BI7" s="5">
        <v>3</v>
      </c>
      <c r="BJ7" s="5">
        <v>6</v>
      </c>
      <c r="BK7" s="5">
        <v>2</v>
      </c>
      <c r="BL7" s="5">
        <v>1</v>
      </c>
      <c r="BM7" s="5">
        <v>2</v>
      </c>
      <c r="BN7" s="5">
        <v>0</v>
      </c>
      <c r="BO7" s="5">
        <v>0</v>
      </c>
      <c r="BP7" s="5">
        <v>1</v>
      </c>
      <c r="BQ7" s="5">
        <v>0</v>
      </c>
      <c r="BR7" s="5">
        <v>1</v>
      </c>
      <c r="BS7" s="5">
        <v>0</v>
      </c>
      <c r="BT7" s="5">
        <v>2</v>
      </c>
      <c r="BU7" s="5">
        <v>0</v>
      </c>
      <c r="BV7" s="5">
        <v>1</v>
      </c>
      <c r="BW7" s="5">
        <v>0</v>
      </c>
      <c r="BX7" s="5">
        <v>1</v>
      </c>
      <c r="BY7" s="5">
        <v>1</v>
      </c>
      <c r="BZ7" s="5">
        <v>1</v>
      </c>
      <c r="CA7" s="5">
        <v>3</v>
      </c>
      <c r="CB7" s="5">
        <v>10</v>
      </c>
      <c r="CC7" s="5">
        <v>10</v>
      </c>
      <c r="CD7" s="5">
        <v>7</v>
      </c>
      <c r="CE7" s="5">
        <v>6</v>
      </c>
      <c r="CF7" s="5">
        <v>2</v>
      </c>
      <c r="CG7" s="5">
        <v>4</v>
      </c>
      <c r="CH7" s="5">
        <v>1</v>
      </c>
      <c r="CI7" s="5">
        <v>1</v>
      </c>
      <c r="CJ7" s="5">
        <v>1</v>
      </c>
      <c r="CK7" s="5">
        <v>1</v>
      </c>
      <c r="CL7" s="5">
        <v>1</v>
      </c>
      <c r="CM7" s="5">
        <v>1</v>
      </c>
      <c r="CN7" s="5">
        <v>1</v>
      </c>
      <c r="CO7" s="5">
        <v>1</v>
      </c>
      <c r="CP7" s="5">
        <v>1</v>
      </c>
      <c r="CQ7" s="5">
        <v>1</v>
      </c>
      <c r="CR7" s="5">
        <v>1</v>
      </c>
      <c r="CS7" s="5">
        <v>1</v>
      </c>
      <c r="CT7" s="5">
        <v>1</v>
      </c>
      <c r="CU7" s="5">
        <v>1</v>
      </c>
      <c r="CV7" s="5">
        <v>5</v>
      </c>
      <c r="CW7" s="5">
        <v>6</v>
      </c>
      <c r="CX7" s="5">
        <v>6</v>
      </c>
      <c r="CY7" s="5">
        <v>3</v>
      </c>
      <c r="CZ7" s="5">
        <v>0</v>
      </c>
      <c r="DA7" s="5">
        <v>7</v>
      </c>
      <c r="DB7" s="5">
        <v>5</v>
      </c>
      <c r="DC7" s="5">
        <v>1</v>
      </c>
      <c r="DD7" s="5">
        <v>3</v>
      </c>
      <c r="DE7" s="5">
        <v>5</v>
      </c>
      <c r="DF7" s="5">
        <v>6</v>
      </c>
      <c r="DG7" s="5">
        <v>3</v>
      </c>
      <c r="DH7" s="5">
        <v>14</v>
      </c>
      <c r="DI7" s="5">
        <v>1</v>
      </c>
      <c r="DJ7" s="5">
        <v>1</v>
      </c>
      <c r="DK7" s="5">
        <v>2</v>
      </c>
      <c r="DL7" s="5">
        <v>2</v>
      </c>
      <c r="DM7" s="5">
        <v>1</v>
      </c>
      <c r="DN7" s="5">
        <v>2</v>
      </c>
      <c r="DO7" s="5">
        <v>1</v>
      </c>
      <c r="DP7" s="5">
        <v>0</v>
      </c>
      <c r="DQ7" s="5">
        <v>2</v>
      </c>
      <c r="DR7" s="5">
        <v>4</v>
      </c>
      <c r="DS7" s="5">
        <v>0</v>
      </c>
      <c r="DT7" s="5">
        <v>3</v>
      </c>
      <c r="DU7" s="22"/>
    </row>
    <row r="8" spans="1:125" x14ac:dyDescent="0.2">
      <c r="A8" s="28" t="s">
        <v>103</v>
      </c>
      <c r="B8" s="25">
        <v>0.74074074074074081</v>
      </c>
      <c r="C8" s="24">
        <v>0</v>
      </c>
      <c r="D8" s="23">
        <v>0.2592592592592593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7.407407407407407E-2</v>
      </c>
      <c r="L8" s="7">
        <v>0</v>
      </c>
      <c r="M8" s="7">
        <v>0</v>
      </c>
      <c r="N8" s="7">
        <v>0</v>
      </c>
      <c r="O8" s="7">
        <v>7.407407407407407E-2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7.407407407407407E-2</v>
      </c>
      <c r="AA8" s="7">
        <v>3.7037037037037035E-2</v>
      </c>
      <c r="AB8" s="7">
        <v>7.407407407407407E-2</v>
      </c>
      <c r="AC8" s="7">
        <v>0</v>
      </c>
      <c r="AD8" s="7">
        <v>0.1111111111111111</v>
      </c>
      <c r="AE8" s="7">
        <v>0.33333333333333337</v>
      </c>
      <c r="AF8" s="7">
        <v>0</v>
      </c>
      <c r="AG8" s="7">
        <v>3.7037037037037035E-2</v>
      </c>
      <c r="AH8" s="7">
        <v>0.1851851851851852</v>
      </c>
      <c r="AI8" s="7">
        <v>3.7037037037037035E-2</v>
      </c>
      <c r="AJ8" s="7">
        <v>7.407407407407407E-2</v>
      </c>
      <c r="AK8" s="7">
        <v>3.7037037037037035E-2</v>
      </c>
      <c r="AL8" s="7">
        <v>0.14814814814814814</v>
      </c>
      <c r="AM8" s="7">
        <v>0.1111111111111111</v>
      </c>
      <c r="AN8" s="7">
        <v>0</v>
      </c>
      <c r="AO8" s="7">
        <v>0.14814814814814814</v>
      </c>
      <c r="AP8" s="7">
        <v>3.7037037037037035E-2</v>
      </c>
      <c r="AQ8" s="7">
        <v>0.1111111111111111</v>
      </c>
      <c r="AR8" s="7">
        <v>0.1111111111111111</v>
      </c>
      <c r="AS8" s="7">
        <v>0.1111111111111111</v>
      </c>
      <c r="AT8" s="7">
        <v>3.7037037037037035E-2</v>
      </c>
      <c r="AU8" s="7">
        <v>3.7037037037037035E-2</v>
      </c>
      <c r="AV8" s="7">
        <v>3.7037037037037035E-2</v>
      </c>
      <c r="AW8" s="7">
        <v>0.1111111111111111</v>
      </c>
      <c r="AX8" s="7">
        <v>0.22222222222222221</v>
      </c>
      <c r="AY8" s="7">
        <v>7.407407407407407E-2</v>
      </c>
      <c r="AZ8" s="7">
        <v>0.1851851851851852</v>
      </c>
      <c r="BA8" s="7">
        <v>0.1111111111111111</v>
      </c>
      <c r="BB8" s="7">
        <v>0.1111111111111111</v>
      </c>
      <c r="BC8" s="7">
        <v>0</v>
      </c>
      <c r="BD8" s="7">
        <v>0</v>
      </c>
      <c r="BE8" s="7">
        <v>3.7037037037037035E-2</v>
      </c>
      <c r="BF8" s="7">
        <v>3.7037037037037035E-2</v>
      </c>
      <c r="BG8" s="7">
        <v>3.7037037037037035E-2</v>
      </c>
      <c r="BH8" s="7">
        <v>0.1111111111111111</v>
      </c>
      <c r="BI8" s="7">
        <v>0.1111111111111111</v>
      </c>
      <c r="BJ8" s="7">
        <v>0.22222222222222221</v>
      </c>
      <c r="BK8" s="7">
        <v>7.407407407407407E-2</v>
      </c>
      <c r="BL8" s="7">
        <v>3.7037037037037035E-2</v>
      </c>
      <c r="BM8" s="7">
        <v>7.407407407407407E-2</v>
      </c>
      <c r="BN8" s="7">
        <v>0</v>
      </c>
      <c r="BO8" s="7">
        <v>0</v>
      </c>
      <c r="BP8" s="7">
        <v>3.7037037037037035E-2</v>
      </c>
      <c r="BQ8" s="7">
        <v>0</v>
      </c>
      <c r="BR8" s="7">
        <v>3.7037037037037035E-2</v>
      </c>
      <c r="BS8" s="7">
        <v>0</v>
      </c>
      <c r="BT8" s="7">
        <v>7.407407407407407E-2</v>
      </c>
      <c r="BU8" s="7">
        <v>0</v>
      </c>
      <c r="BV8" s="7">
        <v>3.7037037037037035E-2</v>
      </c>
      <c r="BW8" s="7">
        <v>0</v>
      </c>
      <c r="BX8" s="7">
        <v>3.7037037037037035E-2</v>
      </c>
      <c r="BY8" s="7">
        <v>3.7037037037037035E-2</v>
      </c>
      <c r="BZ8" s="7">
        <v>3.7037037037037035E-2</v>
      </c>
      <c r="CA8" s="7">
        <v>0.1111111111111111</v>
      </c>
      <c r="CB8" s="7">
        <v>0.37037037037037041</v>
      </c>
      <c r="CC8" s="7">
        <v>0.37037037037037041</v>
      </c>
      <c r="CD8" s="7">
        <v>0.2592592592592593</v>
      </c>
      <c r="CE8" s="7">
        <v>0.22222222222222221</v>
      </c>
      <c r="CF8" s="7">
        <v>7.407407407407407E-2</v>
      </c>
      <c r="CG8" s="7">
        <v>0.14814814814814814</v>
      </c>
      <c r="CH8" s="7">
        <v>3.7037037037037035E-2</v>
      </c>
      <c r="CI8" s="7">
        <v>3.7037037037037035E-2</v>
      </c>
      <c r="CJ8" s="7">
        <v>3.7037037037037035E-2</v>
      </c>
      <c r="CK8" s="7">
        <v>3.7037037037037035E-2</v>
      </c>
      <c r="CL8" s="7">
        <v>3.7037037037037035E-2</v>
      </c>
      <c r="CM8" s="7">
        <v>3.7037037037037035E-2</v>
      </c>
      <c r="CN8" s="7">
        <v>3.7037037037037035E-2</v>
      </c>
      <c r="CO8" s="7">
        <v>3.7037037037037035E-2</v>
      </c>
      <c r="CP8" s="7">
        <v>3.7037037037037035E-2</v>
      </c>
      <c r="CQ8" s="7">
        <v>3.7037037037037035E-2</v>
      </c>
      <c r="CR8" s="7">
        <v>3.7037037037037035E-2</v>
      </c>
      <c r="CS8" s="7">
        <v>3.7037037037037035E-2</v>
      </c>
      <c r="CT8" s="7">
        <v>3.7037037037037035E-2</v>
      </c>
      <c r="CU8" s="7">
        <v>3.7037037037037035E-2</v>
      </c>
      <c r="CV8" s="7">
        <v>0.1851851851851852</v>
      </c>
      <c r="CW8" s="7">
        <v>0.22222222222222221</v>
      </c>
      <c r="CX8" s="7">
        <v>0.22222222222222221</v>
      </c>
      <c r="CY8" s="7">
        <v>0.1111111111111111</v>
      </c>
      <c r="CZ8" s="7">
        <v>0</v>
      </c>
      <c r="DA8" s="7">
        <v>0.2592592592592593</v>
      </c>
      <c r="DB8" s="7">
        <v>0.1851851851851852</v>
      </c>
      <c r="DC8" s="7">
        <v>3.7037037037037035E-2</v>
      </c>
      <c r="DD8" s="7">
        <v>0.1111111111111111</v>
      </c>
      <c r="DE8" s="7">
        <v>0.1851851851851852</v>
      </c>
      <c r="DF8" s="7">
        <v>0.22222222222222221</v>
      </c>
      <c r="DG8" s="7">
        <v>0.1111111111111111</v>
      </c>
      <c r="DH8" s="7">
        <v>0.5185185185185186</v>
      </c>
      <c r="DI8" s="7">
        <v>3.7037037037037035E-2</v>
      </c>
      <c r="DJ8" s="7">
        <v>3.7037037037037035E-2</v>
      </c>
      <c r="DK8" s="7">
        <v>7.407407407407407E-2</v>
      </c>
      <c r="DL8" s="7">
        <v>7.407407407407407E-2</v>
      </c>
      <c r="DM8" s="7">
        <v>3.7037037037037035E-2</v>
      </c>
      <c r="DN8" s="7">
        <v>7.407407407407407E-2</v>
      </c>
      <c r="DO8" s="7">
        <v>3.7037037037037035E-2</v>
      </c>
      <c r="DP8" s="7">
        <v>0</v>
      </c>
      <c r="DQ8" s="7">
        <v>7.407407407407407E-2</v>
      </c>
      <c r="DR8" s="7">
        <v>0.14814814814814814</v>
      </c>
      <c r="DS8" s="7">
        <v>0</v>
      </c>
      <c r="DT8" s="7">
        <v>0.1111111111111111</v>
      </c>
      <c r="DU8" s="20"/>
    </row>
    <row r="9" spans="1:125" ht="45" x14ac:dyDescent="0.2">
      <c r="A9" s="28" t="s">
        <v>198</v>
      </c>
      <c r="B9" s="25">
        <v>0.48148148148148145</v>
      </c>
      <c r="C9" s="24">
        <v>0.29629629629629628</v>
      </c>
      <c r="D9" s="23">
        <v>0.22222222222222221</v>
      </c>
    </row>
    <row r="10" spans="1:125" ht="120" x14ac:dyDescent="0.2">
      <c r="A10" s="28" t="s">
        <v>176</v>
      </c>
      <c r="B10" s="25">
        <v>0.62962962962962965</v>
      </c>
      <c r="C10" s="24">
        <v>0.14814814814814814</v>
      </c>
      <c r="D10" s="23">
        <v>0.22222222222222221</v>
      </c>
    </row>
    <row r="11" spans="1:125" ht="45" x14ac:dyDescent="0.2">
      <c r="A11" s="28" t="s">
        <v>101</v>
      </c>
      <c r="B11" s="25">
        <v>0.62962962962962965</v>
      </c>
      <c r="C11" s="24">
        <v>0.14814814814814814</v>
      </c>
      <c r="D11" s="23">
        <v>0.22222222222222221</v>
      </c>
    </row>
    <row r="12" spans="1:125" x14ac:dyDescent="0.2">
      <c r="A12" s="28" t="s">
        <v>100</v>
      </c>
      <c r="B12" s="25">
        <v>0.66666666666666674</v>
      </c>
      <c r="C12" s="24">
        <v>0.1111111111111111</v>
      </c>
      <c r="D12" s="23">
        <v>0.22222222222222221</v>
      </c>
    </row>
    <row r="13" spans="1:125" ht="30" x14ac:dyDescent="0.2">
      <c r="A13" s="28" t="s">
        <v>95</v>
      </c>
      <c r="B13" s="25">
        <v>0.70370370370370372</v>
      </c>
      <c r="C13" s="24">
        <v>7.407407407407407E-2</v>
      </c>
      <c r="D13" s="23">
        <v>0.22222222222222221</v>
      </c>
    </row>
    <row r="14" spans="1:125" ht="30" x14ac:dyDescent="0.2">
      <c r="A14" s="28" t="s">
        <v>76</v>
      </c>
      <c r="B14" s="25">
        <v>0.77777777777777768</v>
      </c>
      <c r="C14" s="24">
        <v>0</v>
      </c>
      <c r="D14" s="23">
        <v>0.22222222222222221</v>
      </c>
    </row>
    <row r="15" spans="1:125" ht="30" x14ac:dyDescent="0.2">
      <c r="A15" s="28" t="s">
        <v>197</v>
      </c>
      <c r="B15" s="25">
        <v>0.66666666666666674</v>
      </c>
      <c r="C15" s="24">
        <v>0.14814814814814814</v>
      </c>
      <c r="D15" s="23">
        <v>0.1851851851851852</v>
      </c>
    </row>
    <row r="16" spans="1:125" x14ac:dyDescent="0.2">
      <c r="A16" s="28" t="s">
        <v>106</v>
      </c>
      <c r="B16" s="25">
        <v>0.74074074074074081</v>
      </c>
      <c r="C16" s="24">
        <v>7.407407407407407E-2</v>
      </c>
      <c r="D16" s="23">
        <v>0.1851851851851852</v>
      </c>
    </row>
    <row r="17" spans="1:4" ht="30" x14ac:dyDescent="0.2">
      <c r="A17" s="28" t="s">
        <v>63</v>
      </c>
      <c r="B17" s="25">
        <v>0.77777777777777768</v>
      </c>
      <c r="C17" s="24">
        <v>3.7037037037037035E-2</v>
      </c>
      <c r="D17" s="23">
        <v>0.1851851851851852</v>
      </c>
    </row>
    <row r="18" spans="1:4" ht="30" x14ac:dyDescent="0.2">
      <c r="A18" s="28" t="s">
        <v>78</v>
      </c>
      <c r="B18" s="25">
        <v>0.77777777777777768</v>
      </c>
      <c r="C18" s="24">
        <v>3.7037037037037035E-2</v>
      </c>
      <c r="D18" s="23">
        <v>0.1851851851851852</v>
      </c>
    </row>
    <row r="19" spans="1:4" ht="30" x14ac:dyDescent="0.2">
      <c r="A19" s="28" t="s">
        <v>195</v>
      </c>
      <c r="B19" s="25">
        <v>0.81481481481481477</v>
      </c>
      <c r="C19" s="24">
        <v>0</v>
      </c>
      <c r="D19" s="23">
        <v>0.1851851851851852</v>
      </c>
    </row>
    <row r="20" spans="1:4" ht="45" x14ac:dyDescent="0.2">
      <c r="A20" s="28" t="s">
        <v>118</v>
      </c>
      <c r="B20" s="25">
        <v>0.5185185185185186</v>
      </c>
      <c r="C20" s="24">
        <v>0.33333333333333337</v>
      </c>
      <c r="D20" s="23">
        <v>0.14814814814814814</v>
      </c>
    </row>
    <row r="21" spans="1:4" x14ac:dyDescent="0.2">
      <c r="A21" s="28" t="s">
        <v>97</v>
      </c>
      <c r="B21" s="25">
        <v>0.77777777777777768</v>
      </c>
      <c r="C21" s="24">
        <v>7.407407407407407E-2</v>
      </c>
      <c r="D21" s="23">
        <v>0.14814814814814814</v>
      </c>
    </row>
    <row r="22" spans="1:4" x14ac:dyDescent="0.2">
      <c r="A22" s="28" t="s">
        <v>67</v>
      </c>
      <c r="B22" s="25">
        <v>0.81481481481481477</v>
      </c>
      <c r="C22" s="24">
        <v>3.7037037037037035E-2</v>
      </c>
      <c r="D22" s="23">
        <v>0.14814814814814814</v>
      </c>
    </row>
    <row r="23" spans="1:4" ht="30" x14ac:dyDescent="0.2">
      <c r="A23" s="28" t="s">
        <v>69</v>
      </c>
      <c r="B23" s="25">
        <v>0.85185185185185186</v>
      </c>
      <c r="C23" s="24">
        <v>0</v>
      </c>
      <c r="D23" s="23">
        <v>0.14814814814814814</v>
      </c>
    </row>
    <row r="24" spans="1:4" ht="30" x14ac:dyDescent="0.2">
      <c r="A24" s="28" t="s">
        <v>105</v>
      </c>
      <c r="B24" s="25">
        <v>0.48148148148148145</v>
      </c>
      <c r="C24" s="24">
        <v>0.40740740740740738</v>
      </c>
      <c r="D24" s="23">
        <v>0.1111111111111111</v>
      </c>
    </row>
    <row r="25" spans="1:4" ht="315" x14ac:dyDescent="0.2">
      <c r="A25" s="28" t="s">
        <v>171</v>
      </c>
      <c r="B25" s="25">
        <v>0.55555555555555558</v>
      </c>
      <c r="C25" s="24">
        <v>0.33333333333333337</v>
      </c>
      <c r="D25" s="23">
        <v>0.1111111111111111</v>
      </c>
    </row>
    <row r="26" spans="1:4" ht="75" x14ac:dyDescent="0.2">
      <c r="A26" s="28" t="s">
        <v>170</v>
      </c>
      <c r="B26" s="25">
        <v>0.62962962962962965</v>
      </c>
      <c r="C26" s="24">
        <v>0.2592592592592593</v>
      </c>
      <c r="D26" s="23">
        <v>0.1111111111111111</v>
      </c>
    </row>
    <row r="27" spans="1:4" ht="120" x14ac:dyDescent="0.2">
      <c r="A27" s="28" t="s">
        <v>91</v>
      </c>
      <c r="B27" s="25">
        <v>0.62962962962962965</v>
      </c>
      <c r="C27" s="24">
        <v>0.2592592592592593</v>
      </c>
      <c r="D27" s="23">
        <v>0.1111111111111111</v>
      </c>
    </row>
    <row r="28" spans="1:4" x14ac:dyDescent="0.2">
      <c r="A28" s="28" t="s">
        <v>68</v>
      </c>
      <c r="B28" s="25">
        <v>0.66666666666666674</v>
      </c>
      <c r="C28" s="24">
        <v>0.22222222222222221</v>
      </c>
      <c r="D28" s="23">
        <v>0.1111111111111111</v>
      </c>
    </row>
    <row r="29" spans="1:4" ht="120" x14ac:dyDescent="0.2">
      <c r="A29" s="28" t="s">
        <v>102</v>
      </c>
      <c r="B29" s="25">
        <v>0.74074074074074081</v>
      </c>
      <c r="C29" s="24">
        <v>0.14814814814814814</v>
      </c>
      <c r="D29" s="23">
        <v>0.1111111111111111</v>
      </c>
    </row>
    <row r="30" spans="1:4" ht="60" x14ac:dyDescent="0.2">
      <c r="A30" s="28" t="s">
        <v>59</v>
      </c>
      <c r="B30" s="25">
        <v>0.77777777777777768</v>
      </c>
      <c r="C30" s="24">
        <v>0.1111111111111111</v>
      </c>
      <c r="D30" s="23">
        <v>0.1111111111111111</v>
      </c>
    </row>
    <row r="31" spans="1:4" ht="30" x14ac:dyDescent="0.2">
      <c r="A31" s="28" t="s">
        <v>73</v>
      </c>
      <c r="B31" s="25">
        <v>0.77777777777777768</v>
      </c>
      <c r="C31" s="24">
        <v>0.1111111111111111</v>
      </c>
      <c r="D31" s="23">
        <v>0.1111111111111111</v>
      </c>
    </row>
    <row r="32" spans="1:4" ht="405" x14ac:dyDescent="0.2">
      <c r="A32" s="28" t="s">
        <v>175</v>
      </c>
      <c r="B32" s="25">
        <v>0.77777777777777768</v>
      </c>
      <c r="C32" s="24">
        <v>0.1111111111111111</v>
      </c>
      <c r="D32" s="23">
        <v>0.1111111111111111</v>
      </c>
    </row>
    <row r="33" spans="1:4" ht="75" x14ac:dyDescent="0.2">
      <c r="A33" s="28" t="s">
        <v>107</v>
      </c>
      <c r="B33" s="25">
        <v>0.77777777777777768</v>
      </c>
      <c r="C33" s="24">
        <v>0.1111111111111111</v>
      </c>
      <c r="D33" s="23">
        <v>0.1111111111111111</v>
      </c>
    </row>
    <row r="34" spans="1:4" ht="60" x14ac:dyDescent="0.2">
      <c r="A34" s="28" t="s">
        <v>79</v>
      </c>
      <c r="B34" s="25">
        <v>0.81481481481481477</v>
      </c>
      <c r="C34" s="24">
        <v>7.407407407407407E-2</v>
      </c>
      <c r="D34" s="23">
        <v>0.1111111111111111</v>
      </c>
    </row>
    <row r="35" spans="1:4" ht="30" x14ac:dyDescent="0.2">
      <c r="A35" s="28" t="s">
        <v>71</v>
      </c>
      <c r="B35" s="25">
        <v>0.85185185185185186</v>
      </c>
      <c r="C35" s="24">
        <v>3.7037037037037035E-2</v>
      </c>
      <c r="D35" s="23">
        <v>0.1111111111111111</v>
      </c>
    </row>
    <row r="36" spans="1:4" ht="30" x14ac:dyDescent="0.2">
      <c r="A36" s="28" t="s">
        <v>72</v>
      </c>
      <c r="B36" s="25">
        <v>0.85185185185185186</v>
      </c>
      <c r="C36" s="24">
        <v>3.7037037037037035E-2</v>
      </c>
      <c r="D36" s="23">
        <v>0.1111111111111111</v>
      </c>
    </row>
    <row r="37" spans="1:4" ht="90" x14ac:dyDescent="0.2">
      <c r="A37" s="28" t="s">
        <v>174</v>
      </c>
      <c r="B37" s="25">
        <v>0.88888888888888884</v>
      </c>
      <c r="C37" s="24">
        <v>0</v>
      </c>
      <c r="D37" s="23">
        <v>0.1111111111111111</v>
      </c>
    </row>
    <row r="38" spans="1:4" x14ac:dyDescent="0.2">
      <c r="A38" s="28" t="s">
        <v>120</v>
      </c>
      <c r="B38" s="25">
        <v>0.88888888888888884</v>
      </c>
      <c r="C38" s="24">
        <v>0</v>
      </c>
      <c r="D38" s="23">
        <v>0.1111111111111111</v>
      </c>
    </row>
    <row r="39" spans="1:4" ht="45" x14ac:dyDescent="0.2">
      <c r="A39" s="28" t="s">
        <v>117</v>
      </c>
      <c r="B39" s="25">
        <v>0.5185185185185186</v>
      </c>
      <c r="C39" s="24">
        <v>0.40740740740740738</v>
      </c>
      <c r="D39" s="23">
        <v>7.407407407407407E-2</v>
      </c>
    </row>
    <row r="40" spans="1:4" ht="30" x14ac:dyDescent="0.2">
      <c r="A40" s="28" t="s">
        <v>112</v>
      </c>
      <c r="B40" s="25">
        <v>0.74074074074074081</v>
      </c>
      <c r="C40" s="24">
        <v>0.1851851851851852</v>
      </c>
      <c r="D40" s="23">
        <v>7.407407407407407E-2</v>
      </c>
    </row>
    <row r="41" spans="1:4" ht="30" x14ac:dyDescent="0.2">
      <c r="A41" s="28" t="s">
        <v>114</v>
      </c>
      <c r="B41" s="25">
        <v>0.74074074074074081</v>
      </c>
      <c r="C41" s="24">
        <v>0.1851851851851852</v>
      </c>
      <c r="D41" s="23">
        <v>7.407407407407407E-2</v>
      </c>
    </row>
    <row r="42" spans="1:4" ht="30" x14ac:dyDescent="0.2">
      <c r="A42" s="28" t="s">
        <v>41</v>
      </c>
      <c r="B42" s="25">
        <v>0.77777777777777768</v>
      </c>
      <c r="C42" s="24">
        <v>0.14814814814814814</v>
      </c>
      <c r="D42" s="23">
        <v>7.407407407407407E-2</v>
      </c>
    </row>
    <row r="43" spans="1:4" ht="45" x14ac:dyDescent="0.2">
      <c r="A43" s="28" t="s">
        <v>111</v>
      </c>
      <c r="B43" s="25">
        <v>0.81481481481481477</v>
      </c>
      <c r="C43" s="24">
        <v>0.1111111111111111</v>
      </c>
      <c r="D43" s="23">
        <v>7.407407407407407E-2</v>
      </c>
    </row>
    <row r="44" spans="1:4" ht="45" x14ac:dyDescent="0.2">
      <c r="A44" s="28" t="s">
        <v>65</v>
      </c>
      <c r="B44" s="25">
        <v>0.85185185185185186</v>
      </c>
      <c r="C44" s="24">
        <v>7.407407407407407E-2</v>
      </c>
      <c r="D44" s="23">
        <v>7.407407407407407E-2</v>
      </c>
    </row>
    <row r="45" spans="1:4" ht="60" x14ac:dyDescent="0.2">
      <c r="A45" s="28" t="s">
        <v>77</v>
      </c>
      <c r="B45" s="25">
        <v>0.85185185185185186</v>
      </c>
      <c r="C45" s="24">
        <v>7.407407407407407E-2</v>
      </c>
      <c r="D45" s="23">
        <v>7.407407407407407E-2</v>
      </c>
    </row>
    <row r="46" spans="1:4" ht="45" x14ac:dyDescent="0.2">
      <c r="A46" s="28" t="s">
        <v>96</v>
      </c>
      <c r="B46" s="25">
        <v>0.85185185185185186</v>
      </c>
      <c r="C46" s="24">
        <v>7.407407407407407E-2</v>
      </c>
      <c r="D46" s="23">
        <v>7.407407407407407E-2</v>
      </c>
    </row>
    <row r="47" spans="1:4" ht="30" x14ac:dyDescent="0.2">
      <c r="A47" s="28" t="s">
        <v>55</v>
      </c>
      <c r="B47" s="25">
        <v>0.88888888888888884</v>
      </c>
      <c r="C47" s="24">
        <v>3.7037037037037035E-2</v>
      </c>
      <c r="D47" s="23">
        <v>7.407407407407407E-2</v>
      </c>
    </row>
    <row r="48" spans="1:4" ht="30" x14ac:dyDescent="0.2">
      <c r="A48" s="28" t="s">
        <v>57</v>
      </c>
      <c r="B48" s="25">
        <v>0.88888888888888884</v>
      </c>
      <c r="C48" s="24">
        <v>3.7037037037037035E-2</v>
      </c>
      <c r="D48" s="23">
        <v>7.407407407407407E-2</v>
      </c>
    </row>
    <row r="49" spans="1:4" x14ac:dyDescent="0.2">
      <c r="A49" s="28" t="s">
        <v>81</v>
      </c>
      <c r="B49" s="25">
        <v>0.88888888888888884</v>
      </c>
      <c r="C49" s="24">
        <v>3.7037037037037035E-2</v>
      </c>
      <c r="D49" s="23">
        <v>7.407407407407407E-2</v>
      </c>
    </row>
    <row r="50" spans="1:4" ht="225" x14ac:dyDescent="0.2">
      <c r="A50" s="28" t="s">
        <v>167</v>
      </c>
      <c r="B50" s="25">
        <v>0.92592592592592593</v>
      </c>
      <c r="C50" s="24">
        <v>0</v>
      </c>
      <c r="D50" s="23">
        <v>7.407407407407407E-2</v>
      </c>
    </row>
    <row r="51" spans="1:4" x14ac:dyDescent="0.2">
      <c r="A51" s="28" t="s">
        <v>177</v>
      </c>
      <c r="B51" s="25">
        <v>0.92592592592592593</v>
      </c>
      <c r="C51" s="24">
        <v>0</v>
      </c>
      <c r="D51" s="23">
        <v>7.407407407407407E-2</v>
      </c>
    </row>
    <row r="52" spans="1:4" ht="30" x14ac:dyDescent="0.2">
      <c r="A52" s="28" t="s">
        <v>179</v>
      </c>
      <c r="B52" s="25">
        <v>0.92592592592592593</v>
      </c>
      <c r="C52" s="24">
        <v>0</v>
      </c>
      <c r="D52" s="23">
        <v>7.407407407407407E-2</v>
      </c>
    </row>
    <row r="53" spans="1:4" ht="105" x14ac:dyDescent="0.2">
      <c r="A53" s="28" t="s">
        <v>109</v>
      </c>
      <c r="B53" s="25">
        <v>0.70370370370370372</v>
      </c>
      <c r="C53" s="24">
        <v>0.2592592592592593</v>
      </c>
      <c r="D53" s="23">
        <v>3.7037037037037035E-2</v>
      </c>
    </row>
    <row r="54" spans="1:4" ht="45" x14ac:dyDescent="0.2">
      <c r="A54" s="28" t="s">
        <v>74</v>
      </c>
      <c r="B54" s="25">
        <v>0.74074074074074081</v>
      </c>
      <c r="C54" s="24">
        <v>0.22222222222222221</v>
      </c>
      <c r="D54" s="23">
        <v>3.7037037037037035E-2</v>
      </c>
    </row>
    <row r="55" spans="1:4" ht="45" x14ac:dyDescent="0.2">
      <c r="A55" s="28" t="s">
        <v>115</v>
      </c>
      <c r="B55" s="25">
        <v>0.77777777777777768</v>
      </c>
      <c r="C55" s="24">
        <v>0.1851851851851852</v>
      </c>
      <c r="D55" s="23">
        <v>3.7037037037037035E-2</v>
      </c>
    </row>
    <row r="56" spans="1:4" ht="210" x14ac:dyDescent="0.2">
      <c r="A56" s="28" t="s">
        <v>169</v>
      </c>
      <c r="B56" s="25">
        <v>0.85185185185185186</v>
      </c>
      <c r="C56" s="24">
        <v>0.1111111111111111</v>
      </c>
      <c r="D56" s="23">
        <v>3.7037037037037035E-2</v>
      </c>
    </row>
    <row r="57" spans="1:4" ht="45" x14ac:dyDescent="0.2">
      <c r="A57" s="28" t="s">
        <v>113</v>
      </c>
      <c r="B57" s="25">
        <v>0.85185185185185186</v>
      </c>
      <c r="C57" s="24">
        <v>0.1111111111111111</v>
      </c>
      <c r="D57" s="23">
        <v>3.7037037037037035E-2</v>
      </c>
    </row>
    <row r="58" spans="1:4" ht="30" x14ac:dyDescent="0.2">
      <c r="A58" s="28" t="s">
        <v>62</v>
      </c>
      <c r="B58" s="25">
        <v>0.88888888888888884</v>
      </c>
      <c r="C58" s="24">
        <v>7.407407407407407E-2</v>
      </c>
      <c r="D58" s="23">
        <v>3.7037037037037035E-2</v>
      </c>
    </row>
    <row r="59" spans="1:4" ht="45" x14ac:dyDescent="0.2">
      <c r="A59" s="28" t="s">
        <v>64</v>
      </c>
      <c r="B59" s="25">
        <v>0.88888888888888884</v>
      </c>
      <c r="C59" s="24">
        <v>7.407407407407407E-2</v>
      </c>
      <c r="D59" s="23">
        <v>3.7037037037037035E-2</v>
      </c>
    </row>
    <row r="60" spans="1:4" ht="30" x14ac:dyDescent="0.2">
      <c r="A60" s="28" t="s">
        <v>70</v>
      </c>
      <c r="B60" s="25">
        <v>0.88888888888888884</v>
      </c>
      <c r="C60" s="24">
        <v>7.407407407407407E-2</v>
      </c>
      <c r="D60" s="23">
        <v>3.7037037037037035E-2</v>
      </c>
    </row>
    <row r="61" spans="1:4" ht="30" x14ac:dyDescent="0.2">
      <c r="A61" s="28" t="s">
        <v>183</v>
      </c>
      <c r="B61" s="25">
        <v>0.88888888888888884</v>
      </c>
      <c r="C61" s="24">
        <v>7.407407407407407E-2</v>
      </c>
      <c r="D61" s="23">
        <v>3.7037037037037035E-2</v>
      </c>
    </row>
    <row r="62" spans="1:4" ht="30" x14ac:dyDescent="0.2">
      <c r="A62" s="28" t="s">
        <v>56</v>
      </c>
      <c r="B62" s="25">
        <v>0.92592592592592593</v>
      </c>
      <c r="C62" s="24">
        <v>3.7037037037037035E-2</v>
      </c>
      <c r="D62" s="23">
        <v>3.7037037037037035E-2</v>
      </c>
    </row>
    <row r="63" spans="1:4" ht="75" x14ac:dyDescent="0.2">
      <c r="A63" s="28" t="s">
        <v>66</v>
      </c>
      <c r="B63" s="25">
        <v>0.92592592592592593</v>
      </c>
      <c r="C63" s="24">
        <v>3.7037037037037035E-2</v>
      </c>
      <c r="D63" s="23">
        <v>3.7037037037037035E-2</v>
      </c>
    </row>
    <row r="64" spans="1:4" ht="135" x14ac:dyDescent="0.2">
      <c r="A64" s="28" t="s">
        <v>166</v>
      </c>
      <c r="B64" s="25">
        <v>0.92592592592592593</v>
      </c>
      <c r="C64" s="24">
        <v>3.7037037037037035E-2</v>
      </c>
      <c r="D64" s="23">
        <v>3.7037037037037035E-2</v>
      </c>
    </row>
    <row r="65" spans="1:4" x14ac:dyDescent="0.2">
      <c r="A65" s="28" t="s">
        <v>82</v>
      </c>
      <c r="B65" s="25">
        <v>0.92592592592592593</v>
      </c>
      <c r="C65" s="24">
        <v>3.7037037037037035E-2</v>
      </c>
      <c r="D65" s="23">
        <v>3.7037037037037035E-2</v>
      </c>
    </row>
    <row r="66" spans="1:4" ht="30" x14ac:dyDescent="0.2">
      <c r="A66" s="28" t="s">
        <v>189</v>
      </c>
      <c r="B66" s="25">
        <v>0.92592592592592593</v>
      </c>
      <c r="C66" s="24">
        <v>3.7037037037037035E-2</v>
      </c>
      <c r="D66" s="23">
        <v>3.7037037037037035E-2</v>
      </c>
    </row>
    <row r="67" spans="1:4" ht="30" x14ac:dyDescent="0.2">
      <c r="A67" s="28" t="s">
        <v>104</v>
      </c>
      <c r="B67" s="25">
        <v>0.92592592592592593</v>
      </c>
      <c r="C67" s="24">
        <v>3.7037037037037035E-2</v>
      </c>
      <c r="D67" s="23">
        <v>3.7037037037037035E-2</v>
      </c>
    </row>
    <row r="68" spans="1:4" ht="120" x14ac:dyDescent="0.2">
      <c r="A68" s="28" t="s">
        <v>75</v>
      </c>
      <c r="B68" s="25">
        <v>0.96296296296296291</v>
      </c>
      <c r="C68" s="24">
        <v>0</v>
      </c>
      <c r="D68" s="23">
        <v>3.7037037037037035E-2</v>
      </c>
    </row>
    <row r="69" spans="1:4" ht="75" x14ac:dyDescent="0.2">
      <c r="A69" s="28" t="s">
        <v>172</v>
      </c>
      <c r="B69" s="25">
        <v>0.96296296296296291</v>
      </c>
      <c r="C69" s="24">
        <v>0</v>
      </c>
      <c r="D69" s="23">
        <v>3.7037037037037035E-2</v>
      </c>
    </row>
    <row r="70" spans="1:4" ht="90" x14ac:dyDescent="0.2">
      <c r="A70" s="28" t="s">
        <v>173</v>
      </c>
      <c r="B70" s="25">
        <v>0.96296296296296291</v>
      </c>
      <c r="C70" s="24">
        <v>0</v>
      </c>
      <c r="D70" s="23">
        <v>3.7037037037037035E-2</v>
      </c>
    </row>
    <row r="71" spans="1:4" x14ac:dyDescent="0.2">
      <c r="A71" s="28" t="s">
        <v>85</v>
      </c>
      <c r="B71" s="25">
        <v>0.96296296296296291</v>
      </c>
      <c r="C71" s="24">
        <v>0</v>
      </c>
      <c r="D71" s="23">
        <v>3.7037037037037035E-2</v>
      </c>
    </row>
    <row r="72" spans="1:4" ht="30" x14ac:dyDescent="0.2">
      <c r="A72" s="28" t="s">
        <v>87</v>
      </c>
      <c r="B72" s="25">
        <v>0.96296296296296291</v>
      </c>
      <c r="C72" s="24">
        <v>0</v>
      </c>
      <c r="D72" s="23">
        <v>3.7037037037037035E-2</v>
      </c>
    </row>
    <row r="73" spans="1:4" ht="30" x14ac:dyDescent="0.2">
      <c r="A73" s="28" t="s">
        <v>88</v>
      </c>
      <c r="B73" s="25">
        <v>0.96296296296296291</v>
      </c>
      <c r="C73" s="24">
        <v>0</v>
      </c>
      <c r="D73" s="23">
        <v>3.7037037037037035E-2</v>
      </c>
    </row>
    <row r="74" spans="1:4" ht="45" x14ac:dyDescent="0.2">
      <c r="A74" s="28" t="s">
        <v>181</v>
      </c>
      <c r="B74" s="25">
        <v>0.96296296296296291</v>
      </c>
      <c r="C74" s="24">
        <v>0</v>
      </c>
      <c r="D74" s="23">
        <v>3.7037037037037035E-2</v>
      </c>
    </row>
    <row r="75" spans="1:4" ht="45" x14ac:dyDescent="0.2">
      <c r="A75" s="28" t="s">
        <v>182</v>
      </c>
      <c r="B75" s="25">
        <v>0.96296296296296291</v>
      </c>
      <c r="C75" s="24">
        <v>0</v>
      </c>
      <c r="D75" s="23">
        <v>3.7037037037037035E-2</v>
      </c>
    </row>
    <row r="76" spans="1:4" ht="60" x14ac:dyDescent="0.2">
      <c r="A76" s="28" t="s">
        <v>90</v>
      </c>
      <c r="B76" s="25">
        <v>0.96296296296296291</v>
      </c>
      <c r="C76" s="24">
        <v>0</v>
      </c>
      <c r="D76" s="23">
        <v>3.7037037037037035E-2</v>
      </c>
    </row>
    <row r="77" spans="1:4" x14ac:dyDescent="0.2">
      <c r="A77" s="28" t="s">
        <v>184</v>
      </c>
      <c r="B77" s="25">
        <v>0.96296296296296291</v>
      </c>
      <c r="C77" s="24">
        <v>0</v>
      </c>
      <c r="D77" s="23">
        <v>3.7037037037037035E-2</v>
      </c>
    </row>
    <row r="78" spans="1:4" ht="45" x14ac:dyDescent="0.2">
      <c r="A78" s="28" t="s">
        <v>185</v>
      </c>
      <c r="B78" s="25">
        <v>0.96296296296296291</v>
      </c>
      <c r="C78" s="24">
        <v>0</v>
      </c>
      <c r="D78" s="23">
        <v>3.7037037037037035E-2</v>
      </c>
    </row>
    <row r="79" spans="1:4" ht="45" x14ac:dyDescent="0.2">
      <c r="A79" s="28" t="s">
        <v>186</v>
      </c>
      <c r="B79" s="25">
        <v>0.96296296296296291</v>
      </c>
      <c r="C79" s="24">
        <v>0</v>
      </c>
      <c r="D79" s="23">
        <v>3.7037037037037035E-2</v>
      </c>
    </row>
    <row r="80" spans="1:4" ht="45" x14ac:dyDescent="0.2">
      <c r="A80" s="28" t="s">
        <v>187</v>
      </c>
      <c r="B80" s="25">
        <v>0.96296296296296291</v>
      </c>
      <c r="C80" s="24">
        <v>0</v>
      </c>
      <c r="D80" s="23">
        <v>3.7037037037037035E-2</v>
      </c>
    </row>
    <row r="81" spans="1:4" ht="45" x14ac:dyDescent="0.2">
      <c r="A81" s="28" t="s">
        <v>188</v>
      </c>
      <c r="B81" s="25">
        <v>0.96296296296296291</v>
      </c>
      <c r="C81" s="24">
        <v>0</v>
      </c>
      <c r="D81" s="23">
        <v>3.7037037037037035E-2</v>
      </c>
    </row>
    <row r="82" spans="1:4" x14ac:dyDescent="0.2">
      <c r="A82" s="28" t="s">
        <v>190</v>
      </c>
      <c r="B82" s="25">
        <v>0.96296296296296291</v>
      </c>
      <c r="C82" s="24">
        <v>0</v>
      </c>
      <c r="D82" s="23">
        <v>3.7037037037037035E-2</v>
      </c>
    </row>
    <row r="83" spans="1:4" x14ac:dyDescent="0.2">
      <c r="A83" s="28" t="s">
        <v>191</v>
      </c>
      <c r="B83" s="25">
        <v>0.96296296296296291</v>
      </c>
      <c r="C83" s="24">
        <v>0</v>
      </c>
      <c r="D83" s="23">
        <v>3.7037037037037035E-2</v>
      </c>
    </row>
    <row r="84" spans="1:4" ht="60" x14ac:dyDescent="0.2">
      <c r="A84" s="28" t="s">
        <v>192</v>
      </c>
      <c r="B84" s="25">
        <v>0.96296296296296291</v>
      </c>
      <c r="C84" s="24">
        <v>0</v>
      </c>
      <c r="D84" s="23">
        <v>3.7037037037037035E-2</v>
      </c>
    </row>
    <row r="85" spans="1:4" ht="45" x14ac:dyDescent="0.2">
      <c r="A85" s="28" t="s">
        <v>193</v>
      </c>
      <c r="B85" s="25">
        <v>0.96296296296296291</v>
      </c>
      <c r="C85" s="24">
        <v>0</v>
      </c>
      <c r="D85" s="23">
        <v>3.7037037037037035E-2</v>
      </c>
    </row>
    <row r="86" spans="1:4" ht="30" x14ac:dyDescent="0.2">
      <c r="A86" s="28" t="s">
        <v>194</v>
      </c>
      <c r="B86" s="25">
        <v>0.96296296296296291</v>
      </c>
      <c r="C86" s="24">
        <v>0</v>
      </c>
      <c r="D86" s="23">
        <v>3.7037037037037035E-2</v>
      </c>
    </row>
    <row r="87" spans="1:4" ht="60" x14ac:dyDescent="0.2">
      <c r="A87" s="28" t="s">
        <v>98</v>
      </c>
      <c r="B87" s="25">
        <v>0.96296296296296291</v>
      </c>
      <c r="C87" s="24">
        <v>0</v>
      </c>
      <c r="D87" s="23">
        <v>3.7037037037037035E-2</v>
      </c>
    </row>
    <row r="88" spans="1:4" ht="30" x14ac:dyDescent="0.2">
      <c r="A88" s="28" t="s">
        <v>99</v>
      </c>
      <c r="B88" s="25">
        <v>0.96296296296296291</v>
      </c>
      <c r="C88" s="24">
        <v>0</v>
      </c>
      <c r="D88" s="23">
        <v>3.7037037037037035E-2</v>
      </c>
    </row>
    <row r="89" spans="1:4" x14ac:dyDescent="0.2">
      <c r="A89" s="28" t="s">
        <v>110</v>
      </c>
      <c r="B89" s="25">
        <v>0.96296296296296291</v>
      </c>
      <c r="C89" s="24">
        <v>0</v>
      </c>
      <c r="D89" s="23">
        <v>3.7037037037037035E-2</v>
      </c>
    </row>
    <row r="90" spans="1:4" ht="120" x14ac:dyDescent="0.2">
      <c r="A90" s="28" t="s">
        <v>116</v>
      </c>
      <c r="B90" s="25">
        <v>0.55555555555555558</v>
      </c>
      <c r="C90" s="24">
        <v>0.44444444444444442</v>
      </c>
      <c r="D90" s="23">
        <v>0</v>
      </c>
    </row>
    <row r="91" spans="1:4" ht="75" x14ac:dyDescent="0.2">
      <c r="A91" s="28" t="s">
        <v>38</v>
      </c>
      <c r="B91" s="25">
        <v>0.66666666666666674</v>
      </c>
      <c r="C91" s="24">
        <v>0.33333333333333337</v>
      </c>
      <c r="D91" s="23">
        <v>0</v>
      </c>
    </row>
    <row r="92" spans="1:4" ht="30" x14ac:dyDescent="0.2">
      <c r="A92" s="28" t="s">
        <v>54</v>
      </c>
      <c r="B92" s="25">
        <v>0.77777777777777768</v>
      </c>
      <c r="C92" s="24">
        <v>0.22222222222222221</v>
      </c>
      <c r="D92" s="23">
        <v>0</v>
      </c>
    </row>
    <row r="93" spans="1:4" ht="60" x14ac:dyDescent="0.2">
      <c r="A93" s="28" t="s">
        <v>47</v>
      </c>
      <c r="B93" s="25">
        <v>0.81481481481481477</v>
      </c>
      <c r="C93" s="24">
        <v>0.1851851851851852</v>
      </c>
      <c r="D93" s="23">
        <v>0</v>
      </c>
    </row>
    <row r="94" spans="1:4" ht="30" x14ac:dyDescent="0.2">
      <c r="A94" s="28" t="s">
        <v>196</v>
      </c>
      <c r="B94" s="25">
        <v>0.85185185185185186</v>
      </c>
      <c r="C94" s="24">
        <v>0.14814814814814814</v>
      </c>
      <c r="D94" s="23">
        <v>0</v>
      </c>
    </row>
    <row r="95" spans="1:4" ht="75" x14ac:dyDescent="0.2">
      <c r="A95" s="28" t="s">
        <v>165</v>
      </c>
      <c r="B95" s="25">
        <v>0.88888888888888884</v>
      </c>
      <c r="C95" s="24">
        <v>0.1111111111111111</v>
      </c>
      <c r="D95" s="23">
        <v>0</v>
      </c>
    </row>
    <row r="96" spans="1:4" ht="60" x14ac:dyDescent="0.2">
      <c r="A96" s="28" t="s">
        <v>53</v>
      </c>
      <c r="B96" s="25">
        <v>0.92592592592592593</v>
      </c>
      <c r="C96" s="24">
        <v>7.407407407407407E-2</v>
      </c>
      <c r="D96" s="23">
        <v>0</v>
      </c>
    </row>
    <row r="97" spans="1:4" ht="30" x14ac:dyDescent="0.2">
      <c r="A97" s="28" t="s">
        <v>58</v>
      </c>
      <c r="B97" s="25">
        <v>0.92592592592592593</v>
      </c>
      <c r="C97" s="24">
        <v>7.407407407407407E-2</v>
      </c>
      <c r="D97" s="23">
        <v>0</v>
      </c>
    </row>
    <row r="98" spans="1:4" ht="105" x14ac:dyDescent="0.2">
      <c r="A98" s="28" t="s">
        <v>61</v>
      </c>
      <c r="B98" s="25">
        <v>0.92592592592592593</v>
      </c>
      <c r="C98" s="24">
        <v>7.407407407407407E-2</v>
      </c>
      <c r="D98" s="23">
        <v>0</v>
      </c>
    </row>
    <row r="99" spans="1:4" x14ac:dyDescent="0.2">
      <c r="A99" s="28" t="s">
        <v>83</v>
      </c>
      <c r="B99" s="25">
        <v>0.92592592592592593</v>
      </c>
      <c r="C99" s="24">
        <v>7.407407407407407E-2</v>
      </c>
      <c r="D99" s="23">
        <v>0</v>
      </c>
    </row>
    <row r="100" spans="1:4" x14ac:dyDescent="0.2">
      <c r="A100" s="28" t="s">
        <v>84</v>
      </c>
      <c r="B100" s="25">
        <v>0.92592592592592593</v>
      </c>
      <c r="C100" s="24">
        <v>7.407407407407407E-2</v>
      </c>
      <c r="D100" s="23">
        <v>0</v>
      </c>
    </row>
    <row r="101" spans="1:4" ht="45" x14ac:dyDescent="0.2">
      <c r="A101" s="28" t="s">
        <v>119</v>
      </c>
      <c r="B101" s="25">
        <v>0.92592592592592593</v>
      </c>
      <c r="C101" s="24">
        <v>7.407407407407407E-2</v>
      </c>
      <c r="D101" s="23">
        <v>0</v>
      </c>
    </row>
    <row r="102" spans="1:4" ht="45" x14ac:dyDescent="0.2">
      <c r="A102" s="28" t="s">
        <v>39</v>
      </c>
      <c r="B102" s="25">
        <v>0.96296296296296291</v>
      </c>
      <c r="C102" s="24">
        <v>3.7037037037037035E-2</v>
      </c>
      <c r="D102" s="23">
        <v>0</v>
      </c>
    </row>
    <row r="103" spans="1:4" ht="30" x14ac:dyDescent="0.2">
      <c r="A103" s="28" t="s">
        <v>40</v>
      </c>
      <c r="B103" s="25">
        <v>0.96296296296296291</v>
      </c>
      <c r="C103" s="24">
        <v>3.7037037037037035E-2</v>
      </c>
      <c r="D103" s="23">
        <v>0</v>
      </c>
    </row>
    <row r="104" spans="1:4" x14ac:dyDescent="0.2">
      <c r="A104" s="28" t="s">
        <v>45</v>
      </c>
      <c r="B104" s="25">
        <v>0.96296296296296291</v>
      </c>
      <c r="C104" s="24">
        <v>3.7037037037037035E-2</v>
      </c>
      <c r="D104" s="23">
        <v>0</v>
      </c>
    </row>
    <row r="105" spans="1:4" ht="30" x14ac:dyDescent="0.2">
      <c r="A105" s="28" t="s">
        <v>46</v>
      </c>
      <c r="B105" s="25">
        <v>0.96296296296296291</v>
      </c>
      <c r="C105" s="24">
        <v>3.7037037037037035E-2</v>
      </c>
      <c r="D105" s="23">
        <v>0</v>
      </c>
    </row>
    <row r="106" spans="1:4" x14ac:dyDescent="0.2">
      <c r="A106" s="28" t="s">
        <v>168</v>
      </c>
      <c r="B106" s="25">
        <v>0.96296296296296291</v>
      </c>
      <c r="C106" s="24">
        <v>3.7037037037037035E-2</v>
      </c>
      <c r="D106" s="23">
        <v>0</v>
      </c>
    </row>
    <row r="107" spans="1:4" ht="45" x14ac:dyDescent="0.2">
      <c r="A107" s="28" t="s">
        <v>80</v>
      </c>
      <c r="B107" s="25">
        <v>0.96296296296296291</v>
      </c>
      <c r="C107" s="24">
        <v>3.7037037037037035E-2</v>
      </c>
      <c r="D107" s="23">
        <v>0</v>
      </c>
    </row>
    <row r="108" spans="1:4" ht="30" x14ac:dyDescent="0.2">
      <c r="A108" s="28" t="s">
        <v>178</v>
      </c>
      <c r="B108" s="25">
        <v>0.96296296296296291</v>
      </c>
      <c r="C108" s="24">
        <v>3.7037037037037035E-2</v>
      </c>
      <c r="D108" s="23">
        <v>0</v>
      </c>
    </row>
    <row r="109" spans="1:4" x14ac:dyDescent="0.2">
      <c r="A109" s="28" t="s">
        <v>89</v>
      </c>
      <c r="B109" s="25">
        <v>0.96296296296296291</v>
      </c>
      <c r="C109" s="24">
        <v>3.7037037037037035E-2</v>
      </c>
      <c r="D109" s="23">
        <v>0</v>
      </c>
    </row>
    <row r="110" spans="1:4" ht="30" x14ac:dyDescent="0.2">
      <c r="A110" s="28" t="s">
        <v>36</v>
      </c>
      <c r="B110" s="25">
        <v>1</v>
      </c>
      <c r="C110" s="24">
        <v>0</v>
      </c>
      <c r="D110" s="23">
        <v>0</v>
      </c>
    </row>
    <row r="111" spans="1:4" x14ac:dyDescent="0.2">
      <c r="A111" s="28" t="s">
        <v>37</v>
      </c>
      <c r="B111" s="25">
        <v>1</v>
      </c>
      <c r="C111" s="24">
        <v>0</v>
      </c>
      <c r="D111" s="23">
        <v>0</v>
      </c>
    </row>
    <row r="112" spans="1:4" ht="30" x14ac:dyDescent="0.2">
      <c r="A112" s="28" t="s">
        <v>42</v>
      </c>
      <c r="B112" s="25">
        <v>1</v>
      </c>
      <c r="C112" s="24">
        <v>0</v>
      </c>
      <c r="D112" s="23">
        <v>0</v>
      </c>
    </row>
    <row r="113" spans="1:4" ht="45" x14ac:dyDescent="0.2">
      <c r="A113" s="28" t="s">
        <v>43</v>
      </c>
      <c r="B113" s="25">
        <v>1</v>
      </c>
      <c r="C113" s="24">
        <v>0</v>
      </c>
      <c r="D113" s="23">
        <v>0</v>
      </c>
    </row>
    <row r="114" spans="1:4" ht="60" x14ac:dyDescent="0.2">
      <c r="A114" s="28" t="s">
        <v>44</v>
      </c>
      <c r="B114" s="25">
        <v>1</v>
      </c>
      <c r="C114" s="24">
        <v>0</v>
      </c>
      <c r="D114" s="23">
        <v>0</v>
      </c>
    </row>
    <row r="115" spans="1:4" ht="45" x14ac:dyDescent="0.2">
      <c r="A115" s="28" t="s">
        <v>48</v>
      </c>
      <c r="B115" s="25">
        <v>1</v>
      </c>
      <c r="C115" s="24">
        <v>0</v>
      </c>
      <c r="D115" s="23">
        <v>0</v>
      </c>
    </row>
    <row r="116" spans="1:4" ht="30" x14ac:dyDescent="0.2">
      <c r="A116" s="28" t="s">
        <v>49</v>
      </c>
      <c r="B116" s="25">
        <v>1</v>
      </c>
      <c r="C116" s="24">
        <v>0</v>
      </c>
      <c r="D116" s="23">
        <v>0</v>
      </c>
    </row>
    <row r="117" spans="1:4" ht="45" x14ac:dyDescent="0.2">
      <c r="A117" s="28" t="s">
        <v>50</v>
      </c>
      <c r="B117" s="25">
        <v>1</v>
      </c>
      <c r="C117" s="24">
        <v>0</v>
      </c>
      <c r="D117" s="23">
        <v>0</v>
      </c>
    </row>
    <row r="118" spans="1:4" ht="60" x14ac:dyDescent="0.2">
      <c r="A118" s="28" t="s">
        <v>51</v>
      </c>
      <c r="B118" s="25">
        <v>1</v>
      </c>
      <c r="C118" s="24">
        <v>0</v>
      </c>
      <c r="D118" s="23">
        <v>0</v>
      </c>
    </row>
    <row r="119" spans="1:4" ht="45" x14ac:dyDescent="0.2">
      <c r="A119" s="28" t="s">
        <v>52</v>
      </c>
      <c r="B119" s="25">
        <v>1</v>
      </c>
      <c r="C119" s="24">
        <v>0</v>
      </c>
      <c r="D119" s="23">
        <v>0</v>
      </c>
    </row>
    <row r="120" spans="1:4" x14ac:dyDescent="0.2">
      <c r="A120" s="28" t="s">
        <v>86</v>
      </c>
      <c r="B120" s="25">
        <v>1</v>
      </c>
      <c r="C120" s="24">
        <v>0</v>
      </c>
      <c r="D120" s="23">
        <v>0</v>
      </c>
    </row>
    <row r="121" spans="1:4" ht="210" x14ac:dyDescent="0.2">
      <c r="A121" s="28" t="s">
        <v>180</v>
      </c>
      <c r="B121" s="25">
        <v>1</v>
      </c>
      <c r="C121" s="24">
        <v>0</v>
      </c>
      <c r="D121" s="23">
        <v>0</v>
      </c>
    </row>
    <row r="122" spans="1:4" x14ac:dyDescent="0.2">
      <c r="A122" s="33"/>
      <c r="B122" s="34"/>
      <c r="C122" s="35"/>
      <c r="D122" s="35"/>
    </row>
  </sheetData>
  <sortState ref="A2:D121">
    <sortCondition descending="1" ref="D2:D121"/>
    <sortCondition descending="1" ref="C2:C121"/>
    <sortCondition descending="1" ref="B2:B121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</vt:lpstr>
      <vt:lpstr>Результаты</vt:lpstr>
      <vt:lpstr>Ошибки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Тихолоз Александр Викторович</cp:lastModifiedBy>
  <dcterms:created xsi:type="dcterms:W3CDTF">2021-07-15T10:40:39Z</dcterms:created>
  <dcterms:modified xsi:type="dcterms:W3CDTF">2022-10-25T11:46:37Z</dcterms:modified>
</cp:coreProperties>
</file>