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12" yWindow="516" windowWidth="21792" windowHeight="9204"/>
  </bookViews>
  <sheets>
    <sheet name="ДО" sheetId="1" r:id="rId1"/>
    <sheet name="Результаты " sheetId="2" r:id="rId2"/>
    <sheet name="Ошибки" sheetId="3" r:id="rId3"/>
  </sheets>
  <definedNames>
    <definedName name="_xlnm._FilterDatabase" localSheetId="2" hidden="1">Ошибки!$A$5:$E$125</definedName>
    <definedName name="_xlnm._FilterDatabase" localSheetId="1" hidden="1">'Результаты '!$A$4:$K$4</definedName>
  </definedNames>
  <calcPr calcId="144525"/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C37" i="1"/>
  <c r="C35" i="1"/>
  <c r="C33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5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5" i="1"/>
  <c r="DV6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C36" i="1" l="1"/>
  <c r="C34" i="1"/>
  <c r="C32" i="1"/>
  <c r="EA30" i="1"/>
  <c r="DY30" i="1"/>
  <c r="DW30" i="1"/>
  <c r="DU30" i="1"/>
  <c r="DT30" i="1"/>
  <c r="DS30" i="1"/>
  <c r="EA29" i="1"/>
  <c r="DY29" i="1"/>
  <c r="DW29" i="1"/>
  <c r="DU29" i="1"/>
  <c r="DT29" i="1"/>
  <c r="DS29" i="1"/>
  <c r="EA28" i="1"/>
  <c r="DY28" i="1"/>
  <c r="DW28" i="1"/>
  <c r="DU28" i="1"/>
  <c r="DT28" i="1"/>
  <c r="DS28" i="1"/>
  <c r="EA27" i="1"/>
  <c r="DY27" i="1"/>
  <c r="DW27" i="1"/>
  <c r="DU27" i="1"/>
  <c r="DT27" i="1"/>
  <c r="DS27" i="1"/>
  <c r="EA26" i="1"/>
  <c r="DY26" i="1"/>
  <c r="DW26" i="1"/>
  <c r="DU26" i="1"/>
  <c r="DT26" i="1"/>
  <c r="DS26" i="1"/>
  <c r="EA25" i="1"/>
  <c r="DY25" i="1"/>
  <c r="DW25" i="1"/>
  <c r="DU25" i="1"/>
  <c r="DT25" i="1"/>
  <c r="DS25" i="1"/>
  <c r="EA24" i="1"/>
  <c r="DY24" i="1"/>
  <c r="DW24" i="1"/>
  <c r="DU24" i="1"/>
  <c r="DT24" i="1"/>
  <c r="DS24" i="1"/>
  <c r="EA23" i="1"/>
  <c r="DY23" i="1"/>
  <c r="DW23" i="1"/>
  <c r="DU23" i="1"/>
  <c r="DT23" i="1"/>
  <c r="DS23" i="1"/>
  <c r="EA22" i="1"/>
  <c r="DY22" i="1"/>
  <c r="DW22" i="1"/>
  <c r="DU22" i="1"/>
  <c r="DT22" i="1"/>
  <c r="DS22" i="1"/>
  <c r="EA21" i="1"/>
  <c r="DY21" i="1"/>
  <c r="DW21" i="1"/>
  <c r="DU21" i="1"/>
  <c r="DT21" i="1"/>
  <c r="DS21" i="1"/>
  <c r="EA20" i="1"/>
  <c r="DY20" i="1"/>
  <c r="DW20" i="1"/>
  <c r="DU20" i="1"/>
  <c r="DT20" i="1"/>
  <c r="DS20" i="1"/>
  <c r="EA19" i="1"/>
  <c r="DY19" i="1"/>
  <c r="DW19" i="1"/>
  <c r="DU19" i="1"/>
  <c r="DT19" i="1"/>
  <c r="DS19" i="1"/>
  <c r="EA18" i="1"/>
  <c r="DY18" i="1"/>
  <c r="DW18" i="1"/>
  <c r="DU18" i="1"/>
  <c r="DT18" i="1"/>
  <c r="DS18" i="1"/>
  <c r="EA17" i="1"/>
  <c r="DY17" i="1"/>
  <c r="DW17" i="1"/>
  <c r="DU17" i="1"/>
  <c r="DT17" i="1"/>
  <c r="DS17" i="1"/>
  <c r="EA16" i="1"/>
  <c r="DY16" i="1"/>
  <c r="DW16" i="1"/>
  <c r="DU16" i="1"/>
  <c r="DT16" i="1"/>
  <c r="DS16" i="1"/>
  <c r="EA15" i="1"/>
  <c r="DY15" i="1"/>
  <c r="DW15" i="1"/>
  <c r="DU15" i="1"/>
  <c r="DT15" i="1"/>
  <c r="DS15" i="1"/>
  <c r="EA14" i="1"/>
  <c r="DY14" i="1"/>
  <c r="DW14" i="1"/>
  <c r="DU14" i="1"/>
  <c r="DT14" i="1"/>
  <c r="DS14" i="1"/>
  <c r="EA13" i="1"/>
  <c r="DY13" i="1"/>
  <c r="DW13" i="1"/>
  <c r="DU13" i="1"/>
  <c r="DT13" i="1"/>
  <c r="DS13" i="1"/>
  <c r="EA12" i="1"/>
  <c r="DY12" i="1"/>
  <c r="DW12" i="1"/>
  <c r="DU12" i="1"/>
  <c r="DT12" i="1"/>
  <c r="DS12" i="1"/>
  <c r="EA11" i="1"/>
  <c r="DY11" i="1"/>
  <c r="DW11" i="1"/>
  <c r="DU11" i="1"/>
  <c r="DT11" i="1"/>
  <c r="DS11" i="1"/>
  <c r="EA10" i="1"/>
  <c r="DY10" i="1"/>
  <c r="DW10" i="1"/>
  <c r="DU10" i="1"/>
  <c r="DT10" i="1"/>
  <c r="DS10" i="1"/>
  <c r="EA9" i="1"/>
  <c r="DY9" i="1"/>
  <c r="DW9" i="1"/>
  <c r="DU9" i="1"/>
  <c r="DT9" i="1"/>
  <c r="DS9" i="1"/>
  <c r="EA8" i="1"/>
  <c r="DY8" i="1"/>
  <c r="DW8" i="1"/>
  <c r="DU8" i="1"/>
  <c r="DT8" i="1"/>
  <c r="DS8" i="1"/>
  <c r="EA7" i="1"/>
  <c r="DY7" i="1"/>
  <c r="DW7" i="1"/>
  <c r="DU7" i="1"/>
  <c r="DT7" i="1"/>
  <c r="DS7" i="1"/>
  <c r="EA6" i="1"/>
  <c r="DY6" i="1"/>
  <c r="DW6" i="1"/>
  <c r="DU6" i="1"/>
  <c r="DT6" i="1"/>
  <c r="DS6" i="1"/>
  <c r="EA5" i="1"/>
  <c r="DY5" i="1"/>
  <c r="DW5" i="1"/>
  <c r="DU5" i="1"/>
  <c r="DT5" i="1"/>
  <c r="DS5" i="1"/>
</calcChain>
</file>

<file path=xl/sharedStrings.xml><?xml version="1.0" encoding="utf-8"?>
<sst xmlns="http://schemas.openxmlformats.org/spreadsheetml/2006/main" count="422" uniqueCount="206">
  <si>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</si>
  <si>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</si>
  <si>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</si>
  <si>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</si>
  <si>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</si>
  <si>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</si>
  <si>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</si>
  <si>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</si>
  <si>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</si>
  <si>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</si>
  <si>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</si>
  <si>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</si>
  <si>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</si>
  <si>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</si>
  <si>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</si>
  <si>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</si>
  <si>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</si>
  <si>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</si>
  <si>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Образовательные стандарты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</si>
  <si>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</si>
  <si>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</si>
  <si>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</si>
  <si>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</si>
  <si>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</si>
  <si>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</si>
  <si>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</si>
  <si>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</si>
  <si>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</si>
  <si>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</si>
  <si>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</si>
  <si>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</si>
  <si>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</si>
  <si>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</si>
  <si>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</si>
  <si>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</si>
  <si>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</si>
  <si>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</si>
  <si>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</si>
  <si>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</si>
  <si>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</si>
  <si>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</si>
  <si>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</si>
  <si>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</si>
  <si>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</si>
  <si>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</si>
  <si>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</si>
  <si>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статьи 91 Федерального закона от 29 декабря 2012 г. N 273-ФЗ "Об образовании в Российской Федерации"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</si>
  <si>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</si>
  <si>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</si>
  <si>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</si>
  <si>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</si>
  <si>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</si>
  <si>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</si>
  <si>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</si>
  <si>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</si>
  <si>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</si>
  <si>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</si>
  <si>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</si>
  <si>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</si>
  <si>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</si>
  <si>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</si>
  <si>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</si>
  <si>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</si>
  <si>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</si>
  <si>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</si>
  <si>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</si>
  <si>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</si>
  <si>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</si>
  <si>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</si>
  <si>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</si>
  <si>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</si>
  <si>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"Горячая линия" по противодействию коррупции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</si>
  <si>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</si>
  <si>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</si>
  <si>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</si>
  <si>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</si>
  <si>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</si>
  <si>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</si>
  <si>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-Сроков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-Языка(ов),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</si>
  <si>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</si>
  <si>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</si>
  <si>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</si>
  <si>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</si>
  <si>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</si>
  <si>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</si>
  <si>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Общая численность обучающихся;
	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</si>
  <si>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Наименование образовательной программы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</si>
  <si>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</si>
  <si>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Применяемые федеральные государственные образовательные стандарты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</si>
  <si>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 с приложением образовательных стандартов в форме электронного документа или в виде активных ссылок, непосредственный переход по которым позволяет получить доступ к образовательному стандарту в форме электронного документа</t>
  </si>
  <si>
    <t xml:space="preserve">Данные о руководителе:ФИО; Должность; Контактный телефон;
	Адрес электронной почты; </t>
  </si>
  <si>
    <t xml:space="preserve">Данные о заместителях руководителя:ФИО; Должность;
	Контактный телефон; Адрес электронной почты; </t>
  </si>
  <si>
    <t>Данные о руководителях филиалов, представительств образовательной организации (при наличии:) ФИО; Должности;
	Контактные телефоны;Адреса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</si>
  <si>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специальности;
	Ученая степень (при наличии);
	Ученое звание (при наличии);
	Повышение квалификации и (или) профессиональная переподготовка (при наличии);
	Общий стаж работы;
	Стаж работы по специальности;
	Преподаваемые учебные предметы, курсы, дисциплины (модули).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</si>
  <si>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</si>
  <si>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</si>
  <si>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образовательной организации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</si>
  <si>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</si>
  <si>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</si>
  <si>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</si>
  <si>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</si>
  <si>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</si>
  <si>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</si>
  <si>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 (при наличии).
	Официальный сайт Министерства просвещения Российской Федерации https://edu.gov.ru/;
	Федеральный портал «Российское образование» http://www.edu.ru;
	Информационная  система  «Единое  окно до-ступа   к   образовательным   ресурсам» http://windou.edu.ru;
	Единая  коллекция  цифровых  образовательных ресурсов http://school-collection.edu.ru;
	Федеральный центр информационно-образовательных ресурсов http://fcior.edu.ru)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</si>
  <si>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</si>
  <si>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</si>
  <si>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 в виде электронного документа</t>
  </si>
  <si>
    <t>Образец договора об оказании платных услуг в виде электронного документа</t>
  </si>
  <si>
    <t>Документ об утверждении стоимости обучения по каждой образовательной программе в виде электронного документа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</si>
  <si>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ОО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</si>
  <si>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</si>
  <si>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</si>
  <si>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</si>
  <si>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</si>
  <si>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</si>
  <si>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</si>
  <si>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</si>
  <si>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</si>
  <si>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>Перечень документов, необходимых для зачисления в ОО</t>
  </si>
  <si>
    <t>Специально оборудованные учебные кабинеты</t>
  </si>
  <si>
    <t>Объекты для проведения практических занятий, приспособленные для использования инвалидами и лицами с ограниченными возможностями здоровья</t>
  </si>
  <si>
    <t>Библиотека(и), приспособленные для использования инвалидами и лицами с ограниченными возможностями здоровья</t>
  </si>
  <si>
    <t>Объекты спорта, приспособленные для использования инвалидами и лицами с ограниченными возможностями здоровья</t>
  </si>
  <si>
    <t>Средства обучения и воспитания, приспособленные для использования инвалидами и лицами с ограниченными возможностями здоровья</t>
  </si>
  <si>
    <t>Обеспечение беспрепятственного доступа в здания образовательной организации</t>
  </si>
  <si>
    <t>Специальные условия питания</t>
  </si>
  <si>
    <t>Специальные условия охраны здоровья</t>
  </si>
  <si>
    <t>Доступ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</si>
  <si>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Электронные образовательные ресурсы, к которым обеспечивается доступ инвалидов и лиц с ограниченными возможностями здоровья</t>
  </si>
  <si>
    <t>Наличие специальных технических средств обучения коллективного и индивидуального пользования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</si>
  <si>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</si>
  <si>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</si>
  <si>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</si>
  <si>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</si>
  <si>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</si>
  <si>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</si>
  <si>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Материалы о событиях текущей жизни организации, о мероприятиях, проводимых в ОО</t>
  </si>
  <si>
    <t>Учебный план</t>
  </si>
  <si>
    <t>Расписание занятий,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</si>
  <si>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</si>
  <si>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</si>
  <si>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</si>
  <si>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проведенных культурно-досуговых и спортивно-массовых мероприятий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</si>
  <si>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</si>
  <si>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</si>
  <si>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</si>
  <si>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</si>
  <si>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</si>
  <si>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</si>
  <si>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</si>
  <si>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</si>
  <si>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</si>
  <si>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</si>
  <si>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</si>
  <si>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</si>
  <si>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</si>
  <si>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</si>
  <si>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</si>
  <si>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</si>
  <si>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</si>
  <si>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</si>
  <si>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</si>
  <si>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</si>
  <si>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</si>
  <si>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</si>
  <si>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</si>
  <si>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</si>
  <si>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</si>
  <si>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22.04.2021</t>
  </si>
  <si>
    <t>МБОУ ДО ДЮЦ</t>
  </si>
  <si>
    <t>16.04.2021</t>
  </si>
  <si>
    <t>МАУ ДО МЭЦ</t>
  </si>
  <si>
    <t>21.04.2021</t>
  </si>
  <si>
    <t>МБОУ ДО ЦРТДЮ</t>
  </si>
  <si>
    <t>20.04.2021</t>
  </si>
  <si>
    <t>МБОУ ДО ДДТ «Созвездие»</t>
  </si>
  <si>
    <t>МАОУДО ЦДТ «Прикубанский»</t>
  </si>
  <si>
    <t>МБОУ ДО ЦТ «Содружество»</t>
  </si>
  <si>
    <t>23.04.2021</t>
  </si>
  <si>
    <t>МБОУ ДО ДШИ «Юбилейная»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</si>
  <si>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</si>
  <si>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</si>
  <si>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</si>
  <si>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</si>
  <si>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</si>
  <si>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</si>
  <si>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</si>
  <si>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</si>
  <si>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</si>
  <si>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</si>
  <si>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</si>
  <si>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</si>
  <si>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26.04.2021</t>
  </si>
  <si>
    <t>МБОУ ДО СШ № 8</t>
  </si>
  <si>
    <t>МБОУ ДО ДЮСШ № 2</t>
  </si>
  <si>
    <t>19.04.2021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</si>
  <si>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</si>
  <si>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</si>
  <si>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</si>
  <si>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</si>
  <si>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</si>
  <si>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</si>
  <si>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</si>
  <si>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МБУ ДО ЦТР «Центральный»</t>
  </si>
  <si>
    <t>МАОУ ДО ЦДТиИ «Родник»</t>
  </si>
  <si>
    <t>% Актуальная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</si>
</sst>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Arial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10" fontId="0" fillId="0" borderId="0" xfId="0" applyNumberFormat="1"/>
    <xf numFmtId="10" fontId="0" fillId="0" borderId="1" xfId="0" applyNumberFormat="1" applyBorder="1" applyAlignment="1">
      <alignment horizontal="center" vertical="center" textRotation="90"/>
    </xf>
    <xf numFmtId="10" fontId="1" fillId="0" borderId="1" xfId="0" applyNumberFormat="1" applyFont="1" applyBorder="1" applyAlignment="1">
      <alignment horizontal="center" vertical="center" textRotation="90"/>
    </xf>
    <xf numFmtId="10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0" fontId="0" fillId="0" borderId="2" xfId="0" applyNumberFormat="1" applyBorder="1" applyAlignment="1">
      <alignment horizontal="center" vertical="center" textRotation="90"/>
    </xf>
    <xf numFmtId="10" fontId="0" fillId="0" borderId="2" xfId="0" applyNumberFormat="1" applyBorder="1" applyAlignment="1">
      <alignment vertical="top"/>
    </xf>
  </cellXfs>
  <cellStyles count="1">
    <cellStyle name="Обычный" xfId="0" builtinId="0"/>
  </cellStyles>
  <dxfs count="3"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7"/>
  <sheetViews>
    <sheetView tabSelected="1" zoomScale="80" zoomScaleNormal="80" workbookViewId="0">
      <pane xSplit="2" ySplit="4" topLeftCell="R26" activePane="bottomRight" state="frozen"/>
      <selection pane="topRight"/>
      <selection pane="bottomLeft"/>
      <selection pane="bottomRight" activeCell="M3" sqref="M1:M1048576"/>
    </sheetView>
  </sheetViews>
  <sheetFormatPr defaultRowHeight="15" x14ac:dyDescent="0.25"/>
  <cols>
    <col min="1" max="1" width="12.26953125" customWidth="1"/>
    <col min="2" max="2" width="28.7265625" customWidth="1"/>
    <col min="3" max="3" width="10" bestFit="1" customWidth="1"/>
    <col min="4" max="4" width="8.08984375" customWidth="1"/>
    <col min="5" max="5" width="16.6328125" bestFit="1" customWidth="1"/>
    <col min="6" max="6" width="9.81640625" bestFit="1" customWidth="1"/>
    <col min="7" max="7" width="7.54296875" bestFit="1" customWidth="1"/>
    <col min="8" max="10" width="9.81640625" bestFit="1" customWidth="1"/>
    <col min="11" max="11" width="16.6328125" bestFit="1" customWidth="1"/>
    <col min="12" max="12" width="23.453125" bestFit="1" customWidth="1"/>
    <col min="13" max="13" width="7.26953125" customWidth="1"/>
    <col min="14" max="14" width="7.54296875" bestFit="1" customWidth="1"/>
    <col min="15" max="15" width="12.08984375" bestFit="1" customWidth="1"/>
    <col min="16" max="16" width="9.81640625" bestFit="1" customWidth="1"/>
    <col min="17" max="17" width="7.54296875" bestFit="1" customWidth="1"/>
    <col min="18" max="18" width="12.08984375" bestFit="1" customWidth="1"/>
    <col min="19" max="19" width="16.6328125" bestFit="1" customWidth="1"/>
    <col min="20" max="20" width="12.08984375" bestFit="1" customWidth="1"/>
    <col min="21" max="21" width="14.36328125" bestFit="1" customWidth="1"/>
    <col min="22" max="25" width="7.54296875" bestFit="1" customWidth="1"/>
    <col min="26" max="26" width="7" bestFit="1" customWidth="1"/>
    <col min="27" max="27" width="18.90625" bestFit="1" customWidth="1"/>
    <col min="28" max="28" width="7" bestFit="1" customWidth="1"/>
    <col min="29" max="29" width="28" bestFit="1" customWidth="1"/>
    <col min="30" max="31" width="7" bestFit="1" customWidth="1"/>
    <col min="32" max="32" width="12.08984375" bestFit="1" customWidth="1"/>
    <col min="33" max="33" width="9.81640625" bestFit="1" customWidth="1"/>
    <col min="34" max="34" width="18.90625" bestFit="1" customWidth="1"/>
    <col min="35" max="37" width="7" bestFit="1" customWidth="1"/>
    <col min="38" max="38" width="7.54296875" bestFit="1" customWidth="1"/>
    <col min="39" max="39" width="7" bestFit="1" customWidth="1"/>
    <col min="40" max="42" width="7.54296875" bestFit="1" customWidth="1"/>
    <col min="43" max="43" width="14.36328125" bestFit="1" customWidth="1"/>
    <col min="44" max="44" width="43.90625" bestFit="1" customWidth="1"/>
    <col min="45" max="45" width="28" bestFit="1" customWidth="1"/>
    <col min="46" max="46" width="9.81640625" bestFit="1" customWidth="1"/>
    <col min="47" max="47" width="7" bestFit="1" customWidth="1"/>
    <col min="48" max="48" width="16.6328125" bestFit="1" customWidth="1"/>
    <col min="49" max="49" width="7.54296875" bestFit="1" customWidth="1"/>
    <col min="50" max="50" width="12.08984375" bestFit="1" customWidth="1"/>
    <col min="51" max="51" width="66.6328125" bestFit="1" customWidth="1"/>
    <col min="52" max="52" width="7" bestFit="1" customWidth="1"/>
    <col min="53" max="53" width="12.08984375" bestFit="1" customWidth="1"/>
    <col min="54" max="54" width="14.36328125" bestFit="1" customWidth="1"/>
    <col min="55" max="55" width="21.1796875" bestFit="1" customWidth="1"/>
    <col min="56" max="56" width="53.36328125" bestFit="1" customWidth="1"/>
    <col min="57" max="57" width="9.81640625" bestFit="1" customWidth="1"/>
    <col min="58" max="58" width="14.36328125" bestFit="1" customWidth="1"/>
    <col min="59" max="59" width="57.54296875" bestFit="1" customWidth="1"/>
    <col min="60" max="61" width="7" bestFit="1" customWidth="1"/>
    <col min="62" max="62" width="9.81640625" bestFit="1" customWidth="1"/>
    <col min="63" max="66" width="7" bestFit="1" customWidth="1"/>
    <col min="67" max="68" width="7.54296875" bestFit="1" customWidth="1"/>
    <col min="69" max="69" width="39.36328125" bestFit="1" customWidth="1"/>
    <col min="70" max="71" width="7" bestFit="1" customWidth="1"/>
    <col min="72" max="73" width="7.54296875" bestFit="1" customWidth="1"/>
    <col min="74" max="74" width="9.81640625" bestFit="1" customWidth="1"/>
    <col min="75" max="75" width="14.36328125" bestFit="1" customWidth="1"/>
    <col min="76" max="76" width="12.08984375" bestFit="1" customWidth="1"/>
    <col min="77" max="77" width="25.7265625" bestFit="1" customWidth="1"/>
    <col min="78" max="79" width="7.54296875" bestFit="1" customWidth="1"/>
    <col min="80" max="80" width="16.6328125" bestFit="1" customWidth="1"/>
    <col min="81" max="81" width="7" bestFit="1" customWidth="1"/>
    <col min="82" max="82" width="9.81640625" bestFit="1" customWidth="1"/>
    <col min="83" max="85" width="7" bestFit="1" customWidth="1"/>
    <col min="86" max="86" width="14.36328125" bestFit="1" customWidth="1"/>
    <col min="87" max="88" width="9.81640625" bestFit="1" customWidth="1"/>
    <col min="89" max="89" width="12.08984375" bestFit="1" customWidth="1"/>
    <col min="90" max="90" width="7.54296875" bestFit="1" customWidth="1"/>
    <col min="91" max="92" width="7" bestFit="1" customWidth="1"/>
    <col min="93" max="93" width="16.6328125" bestFit="1" customWidth="1"/>
    <col min="94" max="94" width="12.08984375" bestFit="1" customWidth="1"/>
    <col min="95" max="95" width="7.54296875" bestFit="1" customWidth="1"/>
    <col min="96" max="96" width="14.36328125" bestFit="1" customWidth="1"/>
    <col min="97" max="97" width="7.54296875" bestFit="1" customWidth="1"/>
    <col min="98" max="98" width="21.90625" bestFit="1" customWidth="1"/>
    <col min="99" max="99" width="7" bestFit="1" customWidth="1"/>
    <col min="100" max="100" width="9.81640625" bestFit="1" customWidth="1"/>
    <col min="101" max="101" width="134.7265625" bestFit="1" customWidth="1"/>
    <col min="102" max="102" width="7.6328125" bestFit="1" customWidth="1"/>
    <col min="103" max="103" width="7" bestFit="1" customWidth="1"/>
    <col min="104" max="104" width="12.81640625" customWidth="1"/>
    <col min="105" max="105" width="10.7265625" bestFit="1" customWidth="1"/>
    <col min="106" max="106" width="18.1796875" bestFit="1" customWidth="1"/>
    <col min="107" max="107" width="7" bestFit="1" customWidth="1"/>
    <col min="108" max="108" width="12.08984375" bestFit="1" customWidth="1"/>
    <col min="109" max="109" width="21.1796875" bestFit="1" customWidth="1"/>
    <col min="110" max="110" width="7.54296875" bestFit="1" customWidth="1"/>
    <col min="111" max="111" width="28" bestFit="1" customWidth="1"/>
    <col min="112" max="112" width="7" bestFit="1" customWidth="1"/>
    <col min="113" max="113" width="14.36328125" bestFit="1" customWidth="1"/>
    <col min="114" max="114" width="9.81640625" bestFit="1" customWidth="1"/>
    <col min="115" max="115" width="12.08984375" bestFit="1" customWidth="1"/>
    <col min="116" max="116" width="46.54296875" bestFit="1" customWidth="1"/>
    <col min="117" max="117" width="23.6328125" bestFit="1" customWidth="1"/>
    <col min="118" max="118" width="21.1796875" bestFit="1" customWidth="1"/>
    <col min="119" max="121" width="12.08984375" bestFit="1" customWidth="1"/>
    <col min="122" max="122" width="19.90625" bestFit="1" customWidth="1"/>
    <col min="123" max="123" width="13" bestFit="1" customWidth="1"/>
    <col min="124" max="124" width="22.90625" bestFit="1" customWidth="1"/>
    <col min="125" max="125" width="23.1796875" bestFit="1" customWidth="1"/>
    <col min="126" max="126" width="25.453125" bestFit="1" customWidth="1"/>
    <col min="127" max="127" width="19.90625" bestFit="1" customWidth="1"/>
    <col min="128" max="128" width="22.1796875" bestFit="1" customWidth="1"/>
    <col min="129" max="129" width="22.26953125" bestFit="1" customWidth="1"/>
    <col min="130" max="130" width="24.453125" bestFit="1" customWidth="1"/>
    <col min="131" max="131" width="15.453125" bestFit="1" customWidth="1"/>
    <col min="132" max="676" width="20" customWidth="1"/>
  </cols>
  <sheetData>
    <row r="1" spans="1:135" s="9" customFormat="1" ht="55.8" customHeight="1" x14ac:dyDescent="0.25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7" t="s">
        <v>2</v>
      </c>
      <c r="CU1" s="18"/>
      <c r="CV1" s="18"/>
      <c r="CW1" s="19"/>
      <c r="CX1" s="2" t="s">
        <v>3</v>
      </c>
      <c r="CY1" s="16" t="s">
        <v>4</v>
      </c>
      <c r="CZ1" s="16"/>
      <c r="DA1" s="2" t="s">
        <v>5</v>
      </c>
      <c r="DB1" s="2" t="s">
        <v>6</v>
      </c>
      <c r="DC1" s="16" t="s">
        <v>7</v>
      </c>
      <c r="DD1" s="16"/>
      <c r="DE1" s="16" t="s">
        <v>8</v>
      </c>
      <c r="DF1" s="16"/>
      <c r="DG1" s="16"/>
      <c r="DH1" s="16"/>
      <c r="DI1" s="16"/>
      <c r="DJ1" s="16"/>
      <c r="DK1" s="16"/>
      <c r="DL1" s="16"/>
      <c r="DM1" s="16"/>
      <c r="DN1" s="2" t="s">
        <v>9</v>
      </c>
      <c r="DO1" s="16" t="s">
        <v>10</v>
      </c>
      <c r="DP1" s="16"/>
      <c r="DQ1" s="2" t="s">
        <v>11</v>
      </c>
      <c r="DR1" s="2" t="s">
        <v>12</v>
      </c>
      <c r="DS1" s="2"/>
      <c r="DT1" s="2"/>
      <c r="DU1" s="2"/>
      <c r="DV1" s="2"/>
      <c r="DW1" s="2"/>
      <c r="DX1" s="2"/>
      <c r="DY1" s="2"/>
      <c r="DZ1" s="2"/>
      <c r="EA1" s="2"/>
      <c r="EB1" s="6"/>
      <c r="EC1" s="6"/>
      <c r="ED1" s="6"/>
      <c r="EE1" s="6"/>
    </row>
    <row r="2" spans="1:135" s="9" customFormat="1" ht="27.6" customHeight="1" x14ac:dyDescent="0.25">
      <c r="A2" s="16" t="s">
        <v>13</v>
      </c>
      <c r="B2" s="16"/>
      <c r="C2" s="17" t="s">
        <v>14</v>
      </c>
      <c r="D2" s="18"/>
      <c r="E2" s="18"/>
      <c r="F2" s="18"/>
      <c r="G2" s="18"/>
      <c r="H2" s="18"/>
      <c r="I2" s="18"/>
      <c r="J2" s="18"/>
      <c r="K2" s="18"/>
      <c r="L2" s="18"/>
      <c r="M2" s="19"/>
      <c r="N2" s="17" t="s">
        <v>15</v>
      </c>
      <c r="O2" s="18"/>
      <c r="P2" s="18"/>
      <c r="Q2" s="18"/>
      <c r="R2" s="18"/>
      <c r="S2" s="18"/>
      <c r="T2" s="18"/>
      <c r="U2" s="19"/>
      <c r="V2" s="17" t="s">
        <v>16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9"/>
      <c r="AR2" s="17" t="s">
        <v>17</v>
      </c>
      <c r="AS2" s="18"/>
      <c r="AT2" s="18"/>
      <c r="AU2" s="18"/>
      <c r="AV2" s="18"/>
      <c r="AW2" s="18"/>
      <c r="AX2" s="18"/>
      <c r="AY2" s="18"/>
      <c r="AZ2" s="18"/>
      <c r="BA2" s="19"/>
      <c r="BB2" s="17" t="s">
        <v>18</v>
      </c>
      <c r="BC2" s="19"/>
      <c r="BD2" s="3" t="s">
        <v>19</v>
      </c>
      <c r="BE2" s="5"/>
      <c r="BF2" s="5"/>
      <c r="BG2" s="4"/>
      <c r="BH2" s="17" t="s">
        <v>20</v>
      </c>
      <c r="BI2" s="18"/>
      <c r="BJ2" s="18"/>
      <c r="BK2" s="18"/>
      <c r="BL2" s="18"/>
      <c r="BM2" s="18"/>
      <c r="BN2" s="18"/>
      <c r="BO2" s="18"/>
      <c r="BP2" s="18"/>
      <c r="BQ2" s="19"/>
      <c r="BR2" s="17" t="s">
        <v>21</v>
      </c>
      <c r="BS2" s="19"/>
      <c r="BT2" s="17" t="s">
        <v>22</v>
      </c>
      <c r="BU2" s="18"/>
      <c r="BV2" s="18"/>
      <c r="BW2" s="18"/>
      <c r="BX2" s="19"/>
      <c r="BY2" s="17" t="s">
        <v>23</v>
      </c>
      <c r="BZ2" s="18"/>
      <c r="CA2" s="18"/>
      <c r="CB2" s="18"/>
      <c r="CC2" s="19"/>
      <c r="CD2" s="17" t="s">
        <v>24</v>
      </c>
      <c r="CE2" s="18"/>
      <c r="CF2" s="19"/>
      <c r="CG2" s="17" t="s">
        <v>25</v>
      </c>
      <c r="CH2" s="18"/>
      <c r="CI2" s="18"/>
      <c r="CJ2" s="18"/>
      <c r="CK2" s="18"/>
      <c r="CL2" s="18"/>
      <c r="CM2" s="18"/>
      <c r="CN2" s="18"/>
      <c r="CO2" s="18"/>
      <c r="CP2" s="18"/>
      <c r="CQ2" s="19"/>
      <c r="CR2" s="17" t="s">
        <v>26</v>
      </c>
      <c r="CS2" s="19"/>
      <c r="CT2" s="16" t="s">
        <v>27</v>
      </c>
      <c r="CU2" s="16" t="s">
        <v>28</v>
      </c>
      <c r="CV2" s="16"/>
      <c r="CW2" s="16" t="s">
        <v>29</v>
      </c>
      <c r="CX2" s="16" t="s">
        <v>3</v>
      </c>
      <c r="CY2" s="16" t="s">
        <v>4</v>
      </c>
      <c r="CZ2" s="16"/>
      <c r="DA2" s="16" t="s">
        <v>5</v>
      </c>
      <c r="DB2" s="16" t="s">
        <v>6</v>
      </c>
      <c r="DC2" s="16" t="s">
        <v>7</v>
      </c>
      <c r="DD2" s="16"/>
      <c r="DE2" s="16" t="s">
        <v>30</v>
      </c>
      <c r="DF2" s="16"/>
      <c r="DG2" s="16" t="s">
        <v>31</v>
      </c>
      <c r="DH2" s="16" t="s">
        <v>32</v>
      </c>
      <c r="DI2" s="16"/>
      <c r="DJ2" s="16" t="s">
        <v>33</v>
      </c>
      <c r="DK2" s="16"/>
      <c r="DL2" s="2" t="s">
        <v>34</v>
      </c>
      <c r="DM2" s="2" t="s">
        <v>35</v>
      </c>
      <c r="DN2" s="2" t="s">
        <v>9</v>
      </c>
      <c r="DO2" s="16" t="s">
        <v>10</v>
      </c>
      <c r="DP2" s="16"/>
      <c r="DQ2" s="2" t="s">
        <v>11</v>
      </c>
      <c r="DR2" s="2" t="s">
        <v>12</v>
      </c>
      <c r="DS2" s="2"/>
      <c r="DT2" s="2"/>
      <c r="DU2" s="2"/>
      <c r="DV2" s="2"/>
      <c r="DW2" s="2"/>
      <c r="DX2" s="2"/>
      <c r="DY2" s="2"/>
      <c r="DZ2" s="2"/>
      <c r="EA2" s="2"/>
      <c r="EB2" s="6"/>
      <c r="EC2" s="6"/>
      <c r="ED2" s="6"/>
      <c r="EE2" s="6"/>
    </row>
    <row r="3" spans="1:135" s="10" customFormat="1" ht="218.4" customHeight="1" x14ac:dyDescent="0.25">
      <c r="A3" s="16" t="s">
        <v>36</v>
      </c>
      <c r="B3" s="16"/>
      <c r="C3" s="8" t="s">
        <v>37</v>
      </c>
      <c r="D3" s="8" t="s">
        <v>38</v>
      </c>
      <c r="E3" s="8" t="s">
        <v>39</v>
      </c>
      <c r="F3" s="8" t="s">
        <v>40</v>
      </c>
      <c r="G3" s="8" t="s">
        <v>41</v>
      </c>
      <c r="H3" s="8" t="s">
        <v>42</v>
      </c>
      <c r="I3" s="8" t="s">
        <v>43</v>
      </c>
      <c r="J3" s="8" t="s">
        <v>44</v>
      </c>
      <c r="K3" s="8" t="s">
        <v>45</v>
      </c>
      <c r="L3" s="8" t="s">
        <v>46</v>
      </c>
      <c r="M3" s="8" t="s">
        <v>47</v>
      </c>
      <c r="N3" s="8" t="s">
        <v>48</v>
      </c>
      <c r="O3" s="8" t="s">
        <v>49</v>
      </c>
      <c r="P3" s="8" t="s">
        <v>50</v>
      </c>
      <c r="Q3" s="8" t="s">
        <v>51</v>
      </c>
      <c r="R3" s="8" t="s">
        <v>52</v>
      </c>
      <c r="S3" s="8" t="s">
        <v>53</v>
      </c>
      <c r="T3" s="8" t="s">
        <v>54</v>
      </c>
      <c r="U3" s="8" t="s">
        <v>55</v>
      </c>
      <c r="V3" s="8" t="s">
        <v>56</v>
      </c>
      <c r="W3" s="8" t="s">
        <v>57</v>
      </c>
      <c r="X3" s="8" t="s">
        <v>58</v>
      </c>
      <c r="Y3" s="8" t="s">
        <v>59</v>
      </c>
      <c r="Z3" s="8" t="s">
        <v>60</v>
      </c>
      <c r="AA3" s="8" t="s">
        <v>61</v>
      </c>
      <c r="AB3" s="8" t="s">
        <v>62</v>
      </c>
      <c r="AC3" s="8" t="s">
        <v>63</v>
      </c>
      <c r="AD3" s="8" t="s">
        <v>64</v>
      </c>
      <c r="AE3" s="8" t="s">
        <v>65</v>
      </c>
      <c r="AF3" s="8" t="s">
        <v>66</v>
      </c>
      <c r="AG3" s="8" t="s">
        <v>67</v>
      </c>
      <c r="AH3" s="8" t="s">
        <v>68</v>
      </c>
      <c r="AI3" s="8" t="s">
        <v>69</v>
      </c>
      <c r="AJ3" s="8" t="s">
        <v>70</v>
      </c>
      <c r="AK3" s="8" t="s">
        <v>71</v>
      </c>
      <c r="AL3" s="8" t="s">
        <v>72</v>
      </c>
      <c r="AM3" s="8" t="s">
        <v>73</v>
      </c>
      <c r="AN3" s="8" t="s">
        <v>74</v>
      </c>
      <c r="AO3" s="8" t="s">
        <v>75</v>
      </c>
      <c r="AP3" s="8" t="s">
        <v>76</v>
      </c>
      <c r="AQ3" s="8" t="s">
        <v>77</v>
      </c>
      <c r="AR3" s="8" t="s">
        <v>78</v>
      </c>
      <c r="AS3" s="8" t="s">
        <v>79</v>
      </c>
      <c r="AT3" s="8" t="s">
        <v>80</v>
      </c>
      <c r="AU3" s="8" t="s">
        <v>81</v>
      </c>
      <c r="AV3" s="8" t="s">
        <v>82</v>
      </c>
      <c r="AW3" s="8" t="s">
        <v>83</v>
      </c>
      <c r="AX3" s="8" t="s">
        <v>84</v>
      </c>
      <c r="AY3" s="8" t="s">
        <v>85</v>
      </c>
      <c r="AZ3" s="8" t="s">
        <v>86</v>
      </c>
      <c r="BA3" s="8" t="s">
        <v>87</v>
      </c>
      <c r="BB3" s="8" t="s">
        <v>88</v>
      </c>
      <c r="BC3" s="8" t="s">
        <v>89</v>
      </c>
      <c r="BD3" s="8" t="s">
        <v>90</v>
      </c>
      <c r="BE3" s="8" t="s">
        <v>91</v>
      </c>
      <c r="BF3" s="8" t="s">
        <v>92</v>
      </c>
      <c r="BG3" s="8" t="s">
        <v>93</v>
      </c>
      <c r="BH3" s="8" t="s">
        <v>94</v>
      </c>
      <c r="BI3" s="8" t="s">
        <v>95</v>
      </c>
      <c r="BJ3" s="8" t="s">
        <v>96</v>
      </c>
      <c r="BK3" s="8" t="s">
        <v>97</v>
      </c>
      <c r="BL3" s="8" t="s">
        <v>98</v>
      </c>
      <c r="BM3" s="8" t="s">
        <v>99</v>
      </c>
      <c r="BN3" s="8" t="s">
        <v>100</v>
      </c>
      <c r="BO3" s="8" t="s">
        <v>101</v>
      </c>
      <c r="BP3" s="8" t="s">
        <v>102</v>
      </c>
      <c r="BQ3" s="8" t="s">
        <v>103</v>
      </c>
      <c r="BR3" s="8" t="s">
        <v>104</v>
      </c>
      <c r="BS3" s="8" t="s">
        <v>105</v>
      </c>
      <c r="BT3" s="8" t="s">
        <v>106</v>
      </c>
      <c r="BU3" s="8" t="s">
        <v>107</v>
      </c>
      <c r="BV3" s="8" t="s">
        <v>108</v>
      </c>
      <c r="BW3" s="8" t="s">
        <v>109</v>
      </c>
      <c r="BX3" s="8" t="s">
        <v>110</v>
      </c>
      <c r="BY3" s="8" t="s">
        <v>111</v>
      </c>
      <c r="BZ3" s="8" t="s">
        <v>112</v>
      </c>
      <c r="CA3" s="8" t="s">
        <v>113</v>
      </c>
      <c r="CB3" s="8" t="s">
        <v>114</v>
      </c>
      <c r="CC3" s="8" t="s">
        <v>115</v>
      </c>
      <c r="CD3" s="8" t="s">
        <v>116</v>
      </c>
      <c r="CE3" s="8" t="s">
        <v>117</v>
      </c>
      <c r="CF3" s="8" t="s">
        <v>118</v>
      </c>
      <c r="CG3" s="8" t="s">
        <v>119</v>
      </c>
      <c r="CH3" s="8" t="s">
        <v>120</v>
      </c>
      <c r="CI3" s="8" t="s">
        <v>121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/>
      <c r="DT3" s="8"/>
      <c r="DU3" s="8"/>
      <c r="DV3" s="8"/>
      <c r="DW3" s="8"/>
      <c r="DX3" s="8"/>
      <c r="DY3" s="8"/>
      <c r="DZ3" s="8"/>
      <c r="EA3" s="8"/>
      <c r="EB3" s="1"/>
      <c r="EC3" s="1"/>
      <c r="ED3" s="1"/>
      <c r="EE3" s="1"/>
    </row>
    <row r="4" spans="1:135" s="10" customFormat="1" ht="24" customHeight="1" x14ac:dyDescent="0.25">
      <c r="A4" s="2" t="s">
        <v>157</v>
      </c>
      <c r="B4" s="2" t="s">
        <v>158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 t="s">
        <v>159</v>
      </c>
      <c r="DT4" s="2" t="s">
        <v>160</v>
      </c>
      <c r="DU4" s="2" t="s">
        <v>161</v>
      </c>
      <c r="DV4" s="2" t="s">
        <v>162</v>
      </c>
      <c r="DW4" s="2" t="s">
        <v>163</v>
      </c>
      <c r="DX4" s="2" t="s">
        <v>164</v>
      </c>
      <c r="DY4" s="2" t="s">
        <v>165</v>
      </c>
      <c r="DZ4" s="2" t="s">
        <v>166</v>
      </c>
      <c r="EA4" s="2" t="s">
        <v>167</v>
      </c>
      <c r="EB4" s="1"/>
      <c r="EC4" s="1"/>
      <c r="ED4" s="1"/>
      <c r="EE4" s="1"/>
    </row>
    <row r="5" spans="1:135" s="10" customFormat="1" x14ac:dyDescent="0.25">
      <c r="A5" s="11" t="s">
        <v>168</v>
      </c>
      <c r="B5" s="11" t="s">
        <v>169</v>
      </c>
      <c r="C5" s="11">
        <v>2</v>
      </c>
      <c r="D5" s="11">
        <v>2</v>
      </c>
      <c r="E5" s="11">
        <v>2</v>
      </c>
      <c r="F5" s="11">
        <v>2</v>
      </c>
      <c r="G5" s="11">
        <v>2</v>
      </c>
      <c r="H5" s="11">
        <v>2</v>
      </c>
      <c r="I5" s="11">
        <v>2</v>
      </c>
      <c r="J5" s="11">
        <v>2</v>
      </c>
      <c r="K5" s="11">
        <v>2</v>
      </c>
      <c r="L5" s="11">
        <v>2</v>
      </c>
      <c r="M5" s="11">
        <v>2</v>
      </c>
      <c r="N5" s="11">
        <v>2</v>
      </c>
      <c r="O5" s="11">
        <v>2</v>
      </c>
      <c r="P5" s="11">
        <v>2</v>
      </c>
      <c r="Q5" s="11">
        <v>2</v>
      </c>
      <c r="R5" s="11">
        <v>2</v>
      </c>
      <c r="S5" s="11">
        <v>2</v>
      </c>
      <c r="T5" s="11">
        <v>2</v>
      </c>
      <c r="U5" s="11">
        <v>2</v>
      </c>
      <c r="V5" s="11">
        <v>2</v>
      </c>
      <c r="W5" s="11">
        <v>2</v>
      </c>
      <c r="X5" s="11">
        <v>2</v>
      </c>
      <c r="Y5" s="11">
        <v>2</v>
      </c>
      <c r="Z5" s="11">
        <v>2</v>
      </c>
      <c r="AA5" s="11">
        <v>2</v>
      </c>
      <c r="AB5" s="11">
        <v>2</v>
      </c>
      <c r="AC5" s="11">
        <v>2</v>
      </c>
      <c r="AD5" s="11">
        <v>2</v>
      </c>
      <c r="AE5" s="11">
        <v>2</v>
      </c>
      <c r="AF5" s="11">
        <v>2</v>
      </c>
      <c r="AG5" s="11">
        <v>2</v>
      </c>
      <c r="AH5" s="11">
        <v>2</v>
      </c>
      <c r="AI5" s="11">
        <v>2</v>
      </c>
      <c r="AJ5" s="11">
        <v>2</v>
      </c>
      <c r="AK5" s="11">
        <v>2</v>
      </c>
      <c r="AL5" s="11">
        <v>2</v>
      </c>
      <c r="AM5" s="11">
        <v>2</v>
      </c>
      <c r="AN5" s="11">
        <v>2</v>
      </c>
      <c r="AO5" s="11">
        <v>2</v>
      </c>
      <c r="AP5" s="11">
        <v>2</v>
      </c>
      <c r="AQ5" s="11">
        <v>2</v>
      </c>
      <c r="AR5" s="11">
        <v>2</v>
      </c>
      <c r="AS5" s="11">
        <v>2</v>
      </c>
      <c r="AT5" s="11">
        <v>2</v>
      </c>
      <c r="AU5" s="11">
        <v>2</v>
      </c>
      <c r="AV5" s="11">
        <v>2</v>
      </c>
      <c r="AW5" s="11">
        <v>2</v>
      </c>
      <c r="AX5" s="11">
        <v>2</v>
      </c>
      <c r="AY5" s="11">
        <v>2</v>
      </c>
      <c r="AZ5" s="11">
        <v>2</v>
      </c>
      <c r="BA5" s="11">
        <v>2</v>
      </c>
      <c r="BB5" s="11">
        <v>2</v>
      </c>
      <c r="BC5" s="11">
        <v>2</v>
      </c>
      <c r="BD5" s="11">
        <v>2</v>
      </c>
      <c r="BE5" s="11">
        <v>2</v>
      </c>
      <c r="BF5" s="11">
        <v>2</v>
      </c>
      <c r="BG5" s="11">
        <v>2</v>
      </c>
      <c r="BH5" s="11">
        <v>2</v>
      </c>
      <c r="BI5" s="11">
        <v>2</v>
      </c>
      <c r="BJ5" s="11">
        <v>2</v>
      </c>
      <c r="BK5" s="11">
        <v>2</v>
      </c>
      <c r="BL5" s="11">
        <v>2</v>
      </c>
      <c r="BM5" s="11">
        <v>2</v>
      </c>
      <c r="BN5" s="11">
        <v>2</v>
      </c>
      <c r="BO5" s="11">
        <v>2</v>
      </c>
      <c r="BP5" s="11">
        <v>2</v>
      </c>
      <c r="BQ5" s="11">
        <v>2</v>
      </c>
      <c r="BR5" s="11">
        <v>2</v>
      </c>
      <c r="BS5" s="11">
        <v>2</v>
      </c>
      <c r="BT5" s="11">
        <v>2</v>
      </c>
      <c r="BU5" s="11">
        <v>2</v>
      </c>
      <c r="BV5" s="11">
        <v>2</v>
      </c>
      <c r="BW5" s="11">
        <v>2</v>
      </c>
      <c r="BX5" s="11">
        <v>2</v>
      </c>
      <c r="BY5" s="11">
        <v>2</v>
      </c>
      <c r="BZ5" s="11">
        <v>2</v>
      </c>
      <c r="CA5" s="11">
        <v>2</v>
      </c>
      <c r="CB5" s="11">
        <v>2</v>
      </c>
      <c r="CC5" s="11">
        <v>2</v>
      </c>
      <c r="CD5" s="11">
        <v>2</v>
      </c>
      <c r="CE5" s="11">
        <v>2</v>
      </c>
      <c r="CF5" s="11">
        <v>2</v>
      </c>
      <c r="CG5" s="11">
        <v>2</v>
      </c>
      <c r="CH5" s="11">
        <v>2</v>
      </c>
      <c r="CI5" s="11">
        <v>2</v>
      </c>
      <c r="CJ5" s="11">
        <v>2</v>
      </c>
      <c r="CK5" s="11">
        <v>2</v>
      </c>
      <c r="CL5" s="11">
        <v>2</v>
      </c>
      <c r="CM5" s="11">
        <v>2</v>
      </c>
      <c r="CN5" s="11">
        <v>2</v>
      </c>
      <c r="CO5" s="11">
        <v>2</v>
      </c>
      <c r="CP5" s="11">
        <v>2</v>
      </c>
      <c r="CQ5" s="11">
        <v>2</v>
      </c>
      <c r="CR5" s="11">
        <v>2</v>
      </c>
      <c r="CS5" s="11">
        <v>2</v>
      </c>
      <c r="CT5" s="11">
        <v>2</v>
      </c>
      <c r="CU5" s="11">
        <v>2</v>
      </c>
      <c r="CV5" s="11">
        <v>2</v>
      </c>
      <c r="CW5" s="11">
        <v>2</v>
      </c>
      <c r="CX5" s="11">
        <v>2</v>
      </c>
      <c r="CY5" s="11">
        <v>2</v>
      </c>
      <c r="CZ5" s="11">
        <v>2</v>
      </c>
      <c r="DA5" s="11">
        <v>2</v>
      </c>
      <c r="DB5" s="11">
        <v>2</v>
      </c>
      <c r="DC5" s="11">
        <v>2</v>
      </c>
      <c r="DD5" s="11">
        <v>2</v>
      </c>
      <c r="DE5" s="11">
        <v>2</v>
      </c>
      <c r="DF5" s="11">
        <v>2</v>
      </c>
      <c r="DG5" s="11">
        <v>2</v>
      </c>
      <c r="DH5" s="11">
        <v>2</v>
      </c>
      <c r="DI5" s="11">
        <v>2</v>
      </c>
      <c r="DJ5" s="11">
        <v>2</v>
      </c>
      <c r="DK5" s="11">
        <v>2</v>
      </c>
      <c r="DL5" s="11">
        <v>2</v>
      </c>
      <c r="DM5" s="11">
        <v>2</v>
      </c>
      <c r="DN5" s="11">
        <v>2</v>
      </c>
      <c r="DO5" s="11">
        <v>2</v>
      </c>
      <c r="DP5" s="11">
        <v>2</v>
      </c>
      <c r="DQ5" s="11">
        <v>2</v>
      </c>
      <c r="DR5" s="11">
        <v>2</v>
      </c>
      <c r="DS5" s="11">
        <f t="shared" ref="DS5:DS30" si="0">SUM(C5:DR5)</f>
        <v>240</v>
      </c>
      <c r="DT5" s="12">
        <f t="shared" ref="DT5:DT30" si="1">SUM(C5:DR5)*100/(120*2)/100</f>
        <v>1</v>
      </c>
      <c r="DU5" s="11">
        <f t="shared" ref="DU5:DU30" si="2">COUNTIFS(C5:DR5, 2 )</f>
        <v>120</v>
      </c>
      <c r="DV5" s="12">
        <f>COUNTIFS(C5:DR5, 2 )/120</f>
        <v>1</v>
      </c>
      <c r="DW5" s="11">
        <f t="shared" ref="DW5:DW30" si="3">SUMIF(C5:DR5, 1 )</f>
        <v>0</v>
      </c>
      <c r="DX5" s="12">
        <f>SUMIF(C5:DR5, 1 )/120</f>
        <v>0</v>
      </c>
      <c r="DY5" s="11">
        <f t="shared" ref="DY5:DY30" si="4">COUNTIFS(C5:DR5, 0 )</f>
        <v>0</v>
      </c>
      <c r="DZ5" s="12">
        <f>COUNTIFS(C5:DR5, 0 )/120</f>
        <v>0</v>
      </c>
      <c r="EA5" s="11">
        <f t="shared" ref="EA5:EA30" si="5">COUNTIFS(C5:DR5, 2 )+COUNTIFS(C5:DR5, 1 )+COUNTIFS(C5:DR5, 0 )</f>
        <v>120</v>
      </c>
    </row>
    <row r="6" spans="1:135" s="10" customFormat="1" x14ac:dyDescent="0.25">
      <c r="A6" s="11" t="s">
        <v>170</v>
      </c>
      <c r="B6" s="11" t="s">
        <v>171</v>
      </c>
      <c r="C6" s="11">
        <v>2</v>
      </c>
      <c r="D6" s="11">
        <v>2</v>
      </c>
      <c r="E6" s="11">
        <v>1</v>
      </c>
      <c r="F6" s="11">
        <v>2</v>
      </c>
      <c r="G6" s="11">
        <v>2</v>
      </c>
      <c r="H6" s="11">
        <v>1</v>
      </c>
      <c r="I6" s="11">
        <v>2</v>
      </c>
      <c r="J6" s="11">
        <v>2</v>
      </c>
      <c r="K6" s="11">
        <v>1</v>
      </c>
      <c r="L6" s="11">
        <v>1</v>
      </c>
      <c r="M6" s="11">
        <v>1</v>
      </c>
      <c r="N6" s="11">
        <v>2</v>
      </c>
      <c r="O6" s="11">
        <v>1</v>
      </c>
      <c r="P6" s="11">
        <v>2</v>
      </c>
      <c r="Q6" s="11">
        <v>2</v>
      </c>
      <c r="R6" s="11">
        <v>2</v>
      </c>
      <c r="S6" s="11">
        <v>2</v>
      </c>
      <c r="T6" s="11">
        <v>2</v>
      </c>
      <c r="U6" s="11">
        <v>0</v>
      </c>
      <c r="V6" s="11">
        <v>2</v>
      </c>
      <c r="W6" s="11">
        <v>2</v>
      </c>
      <c r="X6" s="11">
        <v>2</v>
      </c>
      <c r="Y6" s="11">
        <v>1</v>
      </c>
      <c r="Z6" s="11">
        <v>1</v>
      </c>
      <c r="AA6" s="11">
        <v>2</v>
      </c>
      <c r="AB6" s="11">
        <v>2</v>
      </c>
      <c r="AC6" s="11">
        <v>2</v>
      </c>
      <c r="AD6" s="11">
        <v>2</v>
      </c>
      <c r="AE6" s="11">
        <v>2</v>
      </c>
      <c r="AF6" s="11">
        <v>2</v>
      </c>
      <c r="AG6" s="11">
        <v>2</v>
      </c>
      <c r="AH6" s="11">
        <v>2</v>
      </c>
      <c r="AI6" s="11">
        <v>2</v>
      </c>
      <c r="AJ6" s="11">
        <v>2</v>
      </c>
      <c r="AK6" s="11">
        <v>2</v>
      </c>
      <c r="AL6" s="11">
        <v>2</v>
      </c>
      <c r="AM6" s="11">
        <v>2</v>
      </c>
      <c r="AN6" s="11">
        <v>1</v>
      </c>
      <c r="AO6" s="11">
        <v>2</v>
      </c>
      <c r="AP6" s="11">
        <v>2</v>
      </c>
      <c r="AQ6" s="11">
        <v>2</v>
      </c>
      <c r="AR6" s="11">
        <v>2</v>
      </c>
      <c r="AS6" s="11">
        <v>2</v>
      </c>
      <c r="AT6" s="11">
        <v>2</v>
      </c>
      <c r="AU6" s="11">
        <v>0</v>
      </c>
      <c r="AV6" s="11">
        <v>2</v>
      </c>
      <c r="AW6" s="11">
        <v>2</v>
      </c>
      <c r="AX6" s="11">
        <v>2</v>
      </c>
      <c r="AY6" s="11">
        <v>2</v>
      </c>
      <c r="AZ6" s="11">
        <v>2</v>
      </c>
      <c r="BA6" s="11">
        <v>2</v>
      </c>
      <c r="BB6" s="11">
        <v>2</v>
      </c>
      <c r="BC6" s="11">
        <v>2</v>
      </c>
      <c r="BD6" s="11">
        <v>2</v>
      </c>
      <c r="BE6" s="11">
        <v>2</v>
      </c>
      <c r="BF6" s="11">
        <v>2</v>
      </c>
      <c r="BG6" s="11">
        <v>1</v>
      </c>
      <c r="BH6" s="11">
        <v>2</v>
      </c>
      <c r="BI6" s="11">
        <v>2</v>
      </c>
      <c r="BJ6" s="11">
        <v>2</v>
      </c>
      <c r="BK6" s="11">
        <v>2</v>
      </c>
      <c r="BL6" s="11">
        <v>2</v>
      </c>
      <c r="BM6" s="11">
        <v>2</v>
      </c>
      <c r="BN6" s="11">
        <v>1</v>
      </c>
      <c r="BO6" s="11">
        <v>1</v>
      </c>
      <c r="BP6" s="11">
        <v>2</v>
      </c>
      <c r="BQ6" s="11">
        <v>2</v>
      </c>
      <c r="BR6" s="11">
        <v>1</v>
      </c>
      <c r="BS6" s="11">
        <v>2</v>
      </c>
      <c r="BT6" s="11">
        <v>2</v>
      </c>
      <c r="BU6" s="11">
        <v>2</v>
      </c>
      <c r="BV6" s="11">
        <v>2</v>
      </c>
      <c r="BW6" s="11">
        <v>2</v>
      </c>
      <c r="BX6" s="11">
        <v>2</v>
      </c>
      <c r="BY6" s="11">
        <v>0</v>
      </c>
      <c r="BZ6" s="11">
        <v>0</v>
      </c>
      <c r="CA6" s="11">
        <v>1</v>
      </c>
      <c r="CB6" s="11">
        <v>0</v>
      </c>
      <c r="CC6" s="11">
        <v>2</v>
      </c>
      <c r="CD6" s="11">
        <v>2</v>
      </c>
      <c r="CE6" s="11">
        <v>2</v>
      </c>
      <c r="CF6" s="11">
        <v>2</v>
      </c>
      <c r="CG6" s="11">
        <v>1</v>
      </c>
      <c r="CH6" s="11">
        <v>1</v>
      </c>
      <c r="CI6" s="11">
        <v>1</v>
      </c>
      <c r="CJ6" s="11">
        <v>1</v>
      </c>
      <c r="CK6" s="11">
        <v>1</v>
      </c>
      <c r="CL6" s="11">
        <v>1</v>
      </c>
      <c r="CM6" s="11">
        <v>1</v>
      </c>
      <c r="CN6" s="11">
        <v>1</v>
      </c>
      <c r="CO6" s="11">
        <v>1</v>
      </c>
      <c r="CP6" s="11">
        <v>2</v>
      </c>
      <c r="CQ6" s="11">
        <v>1</v>
      </c>
      <c r="CR6" s="11">
        <v>2</v>
      </c>
      <c r="CS6" s="11">
        <v>2</v>
      </c>
      <c r="CT6" s="11">
        <v>2</v>
      </c>
      <c r="CU6" s="11">
        <v>2</v>
      </c>
      <c r="CV6" s="11">
        <v>2</v>
      </c>
      <c r="CW6" s="11">
        <v>2</v>
      </c>
      <c r="CX6" s="11">
        <v>2</v>
      </c>
      <c r="CY6" s="11">
        <v>1</v>
      </c>
      <c r="CZ6" s="11">
        <v>2</v>
      </c>
      <c r="DA6" s="11">
        <v>2</v>
      </c>
      <c r="DB6" s="11">
        <v>2</v>
      </c>
      <c r="DC6" s="11">
        <v>2</v>
      </c>
      <c r="DD6" s="11">
        <v>2</v>
      </c>
      <c r="DE6" s="11">
        <v>2</v>
      </c>
      <c r="DF6" s="11">
        <v>2</v>
      </c>
      <c r="DG6" s="11">
        <v>2</v>
      </c>
      <c r="DH6" s="11">
        <v>2</v>
      </c>
      <c r="DI6" s="11">
        <v>2</v>
      </c>
      <c r="DJ6" s="11">
        <v>2</v>
      </c>
      <c r="DK6" s="11">
        <v>2</v>
      </c>
      <c r="DL6" s="11">
        <v>2</v>
      </c>
      <c r="DM6" s="11">
        <v>2</v>
      </c>
      <c r="DN6" s="11">
        <v>2</v>
      </c>
      <c r="DO6" s="11">
        <v>2</v>
      </c>
      <c r="DP6" s="11">
        <v>2</v>
      </c>
      <c r="DQ6" s="11">
        <v>2</v>
      </c>
      <c r="DR6" s="11">
        <v>2</v>
      </c>
      <c r="DS6" s="11">
        <f t="shared" si="0"/>
        <v>205</v>
      </c>
      <c r="DT6" s="12">
        <f t="shared" si="1"/>
        <v>0.85416666666666674</v>
      </c>
      <c r="DU6" s="11">
        <f t="shared" si="2"/>
        <v>90</v>
      </c>
      <c r="DV6" s="12">
        <f t="shared" ref="DV6:DV30" si="6">COUNTIFS(C6:DR6, 2 )/120</f>
        <v>0.75</v>
      </c>
      <c r="DW6" s="11">
        <f t="shared" si="3"/>
        <v>25</v>
      </c>
      <c r="DX6" s="12">
        <f t="shared" ref="DX6:DX30" si="7">SUMIF(C6:DR6, 1 )/120</f>
        <v>0.20833333333333334</v>
      </c>
      <c r="DY6" s="11">
        <f t="shared" si="4"/>
        <v>5</v>
      </c>
      <c r="DZ6" s="12">
        <f t="shared" ref="DZ6:DZ30" si="8">COUNTIFS(C6:DR6, 0 )/120</f>
        <v>4.1666666666666664E-2</v>
      </c>
      <c r="EA6" s="11">
        <f t="shared" si="5"/>
        <v>120</v>
      </c>
    </row>
    <row r="7" spans="1:135" s="10" customFormat="1" x14ac:dyDescent="0.25">
      <c r="A7" s="11" t="s">
        <v>172</v>
      </c>
      <c r="B7" s="11" t="s">
        <v>173</v>
      </c>
      <c r="C7" s="11">
        <v>2</v>
      </c>
      <c r="D7" s="11">
        <v>2</v>
      </c>
      <c r="E7" s="11">
        <v>2</v>
      </c>
      <c r="F7" s="11">
        <v>2</v>
      </c>
      <c r="G7" s="11">
        <v>1</v>
      </c>
      <c r="H7" s="11">
        <v>2</v>
      </c>
      <c r="I7" s="11">
        <v>2</v>
      </c>
      <c r="J7" s="11">
        <v>1</v>
      </c>
      <c r="K7" s="11">
        <v>1</v>
      </c>
      <c r="L7" s="11">
        <v>0</v>
      </c>
      <c r="M7" s="11">
        <v>1</v>
      </c>
      <c r="N7" s="11">
        <v>2</v>
      </c>
      <c r="O7" s="11">
        <v>2</v>
      </c>
      <c r="P7" s="11">
        <v>2</v>
      </c>
      <c r="Q7" s="11">
        <v>2</v>
      </c>
      <c r="R7" s="11">
        <v>1</v>
      </c>
      <c r="S7" s="11">
        <v>1</v>
      </c>
      <c r="T7" s="11">
        <v>1</v>
      </c>
      <c r="U7" s="11">
        <v>2</v>
      </c>
      <c r="V7" s="11">
        <v>1</v>
      </c>
      <c r="W7" s="11">
        <v>0</v>
      </c>
      <c r="X7" s="11">
        <v>1</v>
      </c>
      <c r="Y7" s="11">
        <v>1</v>
      </c>
      <c r="Z7" s="11">
        <v>1</v>
      </c>
      <c r="AA7" s="11">
        <v>0</v>
      </c>
      <c r="AB7" s="11">
        <v>0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v>1</v>
      </c>
      <c r="AK7" s="11">
        <v>2</v>
      </c>
      <c r="AL7" s="11">
        <v>2</v>
      </c>
      <c r="AM7" s="11">
        <v>2</v>
      </c>
      <c r="AN7" s="11">
        <v>2</v>
      </c>
      <c r="AO7" s="11">
        <v>1</v>
      </c>
      <c r="AP7" s="11">
        <v>2</v>
      </c>
      <c r="AQ7" s="11">
        <v>2</v>
      </c>
      <c r="AR7" s="11">
        <v>1</v>
      </c>
      <c r="AS7" s="11">
        <v>1</v>
      </c>
      <c r="AT7" s="11">
        <v>1</v>
      </c>
      <c r="AU7" s="11">
        <v>2</v>
      </c>
      <c r="AV7" s="11">
        <v>1</v>
      </c>
      <c r="AW7" s="11">
        <v>2</v>
      </c>
      <c r="AX7" s="11">
        <v>2</v>
      </c>
      <c r="AY7" s="11">
        <v>1</v>
      </c>
      <c r="AZ7" s="11">
        <v>1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2</v>
      </c>
      <c r="CU7" s="11">
        <v>2</v>
      </c>
      <c r="CV7" s="11">
        <v>2</v>
      </c>
      <c r="CW7" s="11">
        <v>2</v>
      </c>
      <c r="CX7" s="11">
        <v>2</v>
      </c>
      <c r="CY7" s="11">
        <v>2</v>
      </c>
      <c r="CZ7" s="11">
        <v>1</v>
      </c>
      <c r="DA7" s="11">
        <v>2</v>
      </c>
      <c r="DB7" s="11">
        <v>1</v>
      </c>
      <c r="DC7" s="11">
        <v>2</v>
      </c>
      <c r="DD7" s="11">
        <v>2</v>
      </c>
      <c r="DE7" s="11">
        <v>2</v>
      </c>
      <c r="DF7" s="11">
        <v>2</v>
      </c>
      <c r="DG7" s="11">
        <v>1</v>
      </c>
      <c r="DH7" s="11">
        <v>2</v>
      </c>
      <c r="DI7" s="11">
        <v>2</v>
      </c>
      <c r="DJ7" s="11">
        <v>1</v>
      </c>
      <c r="DK7" s="11">
        <v>2</v>
      </c>
      <c r="DL7" s="11">
        <v>1</v>
      </c>
      <c r="DM7" s="11">
        <v>2</v>
      </c>
      <c r="DN7" s="11">
        <v>1</v>
      </c>
      <c r="DO7" s="11">
        <v>1</v>
      </c>
      <c r="DP7" s="11">
        <v>0</v>
      </c>
      <c r="DQ7" s="11">
        <v>1</v>
      </c>
      <c r="DR7" s="11">
        <v>2</v>
      </c>
      <c r="DS7" s="11">
        <f t="shared" si="0"/>
        <v>106</v>
      </c>
      <c r="DT7" s="12">
        <f t="shared" si="1"/>
        <v>0.44166666666666665</v>
      </c>
      <c r="DU7" s="11">
        <f t="shared" si="2"/>
        <v>36</v>
      </c>
      <c r="DV7" s="12">
        <f t="shared" si="6"/>
        <v>0.3</v>
      </c>
      <c r="DW7" s="11">
        <f t="shared" si="3"/>
        <v>34</v>
      </c>
      <c r="DX7" s="12">
        <f t="shared" si="7"/>
        <v>0.28333333333333333</v>
      </c>
      <c r="DY7" s="11">
        <f t="shared" si="4"/>
        <v>50</v>
      </c>
      <c r="DZ7" s="12">
        <f t="shared" si="8"/>
        <v>0.41666666666666669</v>
      </c>
      <c r="EA7" s="11">
        <f t="shared" si="5"/>
        <v>120</v>
      </c>
    </row>
    <row r="8" spans="1:135" s="10" customFormat="1" x14ac:dyDescent="0.25">
      <c r="A8" s="11" t="s">
        <v>174</v>
      </c>
      <c r="B8" s="11" t="s">
        <v>175</v>
      </c>
      <c r="C8" s="11">
        <v>2</v>
      </c>
      <c r="D8" s="11">
        <v>2</v>
      </c>
      <c r="E8" s="11">
        <v>1</v>
      </c>
      <c r="F8" s="11">
        <v>2</v>
      </c>
      <c r="G8" s="11">
        <v>2</v>
      </c>
      <c r="H8" s="11">
        <v>2</v>
      </c>
      <c r="I8" s="11">
        <v>1</v>
      </c>
      <c r="J8" s="11">
        <v>1</v>
      </c>
      <c r="K8" s="11">
        <v>1</v>
      </c>
      <c r="L8" s="11">
        <v>2</v>
      </c>
      <c r="M8" s="11">
        <v>2</v>
      </c>
      <c r="N8" s="11">
        <v>2</v>
      </c>
      <c r="O8" s="11">
        <v>1</v>
      </c>
      <c r="P8" s="11">
        <v>2</v>
      </c>
      <c r="Q8" s="11">
        <v>2</v>
      </c>
      <c r="R8" s="11">
        <v>2</v>
      </c>
      <c r="S8" s="11">
        <v>2</v>
      </c>
      <c r="T8" s="11">
        <v>2</v>
      </c>
      <c r="U8" s="11">
        <v>2</v>
      </c>
      <c r="V8" s="11">
        <v>1</v>
      </c>
      <c r="W8" s="11">
        <v>2</v>
      </c>
      <c r="X8" s="11">
        <v>2</v>
      </c>
      <c r="Y8" s="11">
        <v>2</v>
      </c>
      <c r="Z8" s="11">
        <v>2</v>
      </c>
      <c r="AA8" s="11">
        <v>1</v>
      </c>
      <c r="AB8" s="11">
        <v>2</v>
      </c>
      <c r="AC8" s="11">
        <v>2</v>
      </c>
      <c r="AD8" s="11">
        <v>2</v>
      </c>
      <c r="AE8" s="11">
        <v>2</v>
      </c>
      <c r="AF8" s="11">
        <v>2</v>
      </c>
      <c r="AG8" s="11">
        <v>2</v>
      </c>
      <c r="AH8" s="11">
        <v>0</v>
      </c>
      <c r="AI8" s="11">
        <v>2</v>
      </c>
      <c r="AJ8" s="11">
        <v>1</v>
      </c>
      <c r="AK8" s="11">
        <v>2</v>
      </c>
      <c r="AL8" s="11">
        <v>1</v>
      </c>
      <c r="AM8" s="11">
        <v>2</v>
      </c>
      <c r="AN8" s="11">
        <v>2</v>
      </c>
      <c r="AO8" s="11">
        <v>2</v>
      </c>
      <c r="AP8" s="11">
        <v>1</v>
      </c>
      <c r="AQ8" s="11">
        <v>2</v>
      </c>
      <c r="AR8" s="11">
        <v>2</v>
      </c>
      <c r="AS8" s="11">
        <v>1</v>
      </c>
      <c r="AT8" s="11">
        <v>0</v>
      </c>
      <c r="AU8" s="11">
        <v>1</v>
      </c>
      <c r="AV8" s="11">
        <v>0</v>
      </c>
      <c r="AW8" s="11">
        <v>1</v>
      </c>
      <c r="AX8" s="11">
        <v>1</v>
      </c>
      <c r="AY8" s="11">
        <v>1</v>
      </c>
      <c r="AZ8" s="11">
        <v>1</v>
      </c>
      <c r="BA8" s="11">
        <v>1</v>
      </c>
      <c r="BB8" s="11">
        <v>1</v>
      </c>
      <c r="BC8" s="11">
        <v>0</v>
      </c>
      <c r="BD8" s="11">
        <v>2</v>
      </c>
      <c r="BE8" s="11">
        <v>2</v>
      </c>
      <c r="BF8" s="11">
        <v>0</v>
      </c>
      <c r="BG8" s="11">
        <v>0</v>
      </c>
      <c r="BH8" s="11">
        <v>1</v>
      </c>
      <c r="BI8" s="11">
        <v>1</v>
      </c>
      <c r="BJ8" s="11">
        <v>1</v>
      </c>
      <c r="BK8" s="11">
        <v>1</v>
      </c>
      <c r="BL8" s="11">
        <v>1</v>
      </c>
      <c r="BM8" s="11">
        <v>1</v>
      </c>
      <c r="BN8" s="11">
        <v>2</v>
      </c>
      <c r="BO8" s="11">
        <v>2</v>
      </c>
      <c r="BP8" s="11">
        <v>1</v>
      </c>
      <c r="BQ8" s="11">
        <v>1</v>
      </c>
      <c r="BR8" s="11">
        <v>1</v>
      </c>
      <c r="BS8" s="11">
        <v>1</v>
      </c>
      <c r="BT8" s="11">
        <v>0</v>
      </c>
      <c r="BU8" s="11">
        <v>1</v>
      </c>
      <c r="BV8" s="11">
        <v>2</v>
      </c>
      <c r="BW8" s="11">
        <v>0</v>
      </c>
      <c r="BX8" s="11">
        <v>0</v>
      </c>
      <c r="BY8" s="11">
        <v>1</v>
      </c>
      <c r="BZ8" s="11">
        <v>1</v>
      </c>
      <c r="CA8" s="11">
        <v>1</v>
      </c>
      <c r="CB8" s="11">
        <v>2</v>
      </c>
      <c r="CC8" s="11">
        <v>2</v>
      </c>
      <c r="CD8" s="11">
        <v>2</v>
      </c>
      <c r="CE8" s="11">
        <v>2</v>
      </c>
      <c r="CF8" s="11">
        <v>2</v>
      </c>
      <c r="CG8" s="11">
        <v>2</v>
      </c>
      <c r="CH8" s="11">
        <v>2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2</v>
      </c>
      <c r="CU8" s="11">
        <v>2</v>
      </c>
      <c r="CV8" s="11">
        <v>2</v>
      </c>
      <c r="CW8" s="11">
        <v>2</v>
      </c>
      <c r="CX8" s="11">
        <v>2</v>
      </c>
      <c r="CY8" s="11">
        <v>0</v>
      </c>
      <c r="CZ8" s="11">
        <v>0</v>
      </c>
      <c r="DA8" s="11">
        <v>2</v>
      </c>
      <c r="DB8" s="11">
        <v>1</v>
      </c>
      <c r="DC8" s="11">
        <v>1</v>
      </c>
      <c r="DD8" s="11">
        <v>2</v>
      </c>
      <c r="DE8" s="11">
        <v>2</v>
      </c>
      <c r="DF8" s="11">
        <v>1</v>
      </c>
      <c r="DG8" s="11">
        <v>1</v>
      </c>
      <c r="DH8" s="11">
        <v>2</v>
      </c>
      <c r="DI8" s="11">
        <v>2</v>
      </c>
      <c r="DJ8" s="11">
        <v>2</v>
      </c>
      <c r="DK8" s="11">
        <v>2</v>
      </c>
      <c r="DL8" s="11">
        <v>2</v>
      </c>
      <c r="DM8" s="11">
        <v>1</v>
      </c>
      <c r="DN8" s="11">
        <v>1</v>
      </c>
      <c r="DO8" s="11">
        <v>2</v>
      </c>
      <c r="DP8" s="11">
        <v>2</v>
      </c>
      <c r="DQ8" s="11">
        <v>2</v>
      </c>
      <c r="DR8" s="11">
        <v>2</v>
      </c>
      <c r="DS8" s="11">
        <f t="shared" si="0"/>
        <v>158</v>
      </c>
      <c r="DT8" s="12">
        <f t="shared" si="1"/>
        <v>0.65833333333333333</v>
      </c>
      <c r="DU8" s="11">
        <f t="shared" si="2"/>
        <v>60</v>
      </c>
      <c r="DV8" s="12">
        <f t="shared" si="6"/>
        <v>0.5</v>
      </c>
      <c r="DW8" s="11">
        <f t="shared" si="3"/>
        <v>38</v>
      </c>
      <c r="DX8" s="12">
        <f t="shared" si="7"/>
        <v>0.31666666666666665</v>
      </c>
      <c r="DY8" s="11">
        <f t="shared" si="4"/>
        <v>22</v>
      </c>
      <c r="DZ8" s="12">
        <f t="shared" si="8"/>
        <v>0.18333333333333332</v>
      </c>
      <c r="EA8" s="11">
        <f t="shared" si="5"/>
        <v>120</v>
      </c>
    </row>
    <row r="9" spans="1:135" s="10" customFormat="1" x14ac:dyDescent="0.25">
      <c r="A9" s="11" t="s">
        <v>174</v>
      </c>
      <c r="B9" s="11" t="s">
        <v>176</v>
      </c>
      <c r="C9" s="11">
        <v>1</v>
      </c>
      <c r="D9" s="11">
        <v>2</v>
      </c>
      <c r="E9" s="11">
        <v>2</v>
      </c>
      <c r="F9" s="11">
        <v>1</v>
      </c>
      <c r="G9" s="11">
        <v>1</v>
      </c>
      <c r="H9" s="11">
        <v>1</v>
      </c>
      <c r="I9" s="11">
        <v>2</v>
      </c>
      <c r="J9" s="11">
        <v>2</v>
      </c>
      <c r="K9" s="11">
        <v>2</v>
      </c>
      <c r="L9" s="11">
        <v>2</v>
      </c>
      <c r="M9" s="11">
        <v>1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0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1</v>
      </c>
      <c r="AD9" s="11">
        <v>2</v>
      </c>
      <c r="AE9" s="11">
        <v>2</v>
      </c>
      <c r="AF9" s="11">
        <v>2</v>
      </c>
      <c r="AG9" s="11">
        <v>2</v>
      </c>
      <c r="AH9" s="11">
        <v>0</v>
      </c>
      <c r="AI9" s="11">
        <v>2</v>
      </c>
      <c r="AJ9" s="11">
        <v>2</v>
      </c>
      <c r="AK9" s="11">
        <v>1</v>
      </c>
      <c r="AL9" s="11">
        <v>2</v>
      </c>
      <c r="AM9" s="11">
        <v>2</v>
      </c>
      <c r="AN9" s="11">
        <v>2</v>
      </c>
      <c r="AO9" s="11">
        <v>2</v>
      </c>
      <c r="AP9" s="11">
        <v>2</v>
      </c>
      <c r="AQ9" s="11">
        <v>1</v>
      </c>
      <c r="AR9" s="11">
        <v>2</v>
      </c>
      <c r="AS9" s="11">
        <v>0</v>
      </c>
      <c r="AT9" s="11">
        <v>1</v>
      </c>
      <c r="AU9" s="11">
        <v>1</v>
      </c>
      <c r="AV9" s="11">
        <v>0</v>
      </c>
      <c r="AW9" s="11">
        <v>2</v>
      </c>
      <c r="AX9" s="11">
        <v>0</v>
      </c>
      <c r="AY9" s="11">
        <v>1</v>
      </c>
      <c r="AZ9" s="11">
        <v>2</v>
      </c>
      <c r="BA9" s="11">
        <v>0</v>
      </c>
      <c r="BB9" s="11">
        <v>2</v>
      </c>
      <c r="BC9" s="11">
        <v>2</v>
      </c>
      <c r="BD9" s="11">
        <v>2</v>
      </c>
      <c r="BE9" s="11">
        <v>2</v>
      </c>
      <c r="BF9" s="11">
        <v>2</v>
      </c>
      <c r="BG9" s="11">
        <v>2</v>
      </c>
      <c r="BH9" s="11">
        <v>1</v>
      </c>
      <c r="BI9" s="11">
        <v>1</v>
      </c>
      <c r="BJ9" s="11">
        <v>0</v>
      </c>
      <c r="BK9" s="11">
        <v>1</v>
      </c>
      <c r="BL9" s="11">
        <v>0</v>
      </c>
      <c r="BM9" s="11">
        <v>0</v>
      </c>
      <c r="BN9" s="11">
        <v>2</v>
      </c>
      <c r="BO9" s="11">
        <v>0</v>
      </c>
      <c r="BP9" s="11">
        <v>0</v>
      </c>
      <c r="BQ9" s="11">
        <v>2</v>
      </c>
      <c r="BR9" s="11">
        <v>0</v>
      </c>
      <c r="BS9" s="11">
        <v>0</v>
      </c>
      <c r="BT9" s="11">
        <v>2</v>
      </c>
      <c r="BU9" s="11">
        <v>2</v>
      </c>
      <c r="BV9" s="11">
        <v>2</v>
      </c>
      <c r="BW9" s="11">
        <v>2</v>
      </c>
      <c r="BX9" s="11">
        <v>2</v>
      </c>
      <c r="BY9" s="11">
        <v>2</v>
      </c>
      <c r="BZ9" s="11">
        <v>2</v>
      </c>
      <c r="CA9" s="11">
        <v>2</v>
      </c>
      <c r="CB9" s="11">
        <v>2</v>
      </c>
      <c r="CC9" s="11">
        <v>2</v>
      </c>
      <c r="CD9" s="11">
        <v>2</v>
      </c>
      <c r="CE9" s="11">
        <v>1</v>
      </c>
      <c r="CF9" s="11">
        <v>1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1</v>
      </c>
      <c r="CM9" s="11">
        <v>0</v>
      </c>
      <c r="CN9" s="11">
        <v>1</v>
      </c>
      <c r="CO9" s="11">
        <v>0</v>
      </c>
      <c r="CP9" s="11">
        <v>0</v>
      </c>
      <c r="CQ9" s="11">
        <v>1</v>
      </c>
      <c r="CR9" s="11">
        <v>0</v>
      </c>
      <c r="CS9" s="11">
        <v>0</v>
      </c>
      <c r="CT9" s="11">
        <v>2</v>
      </c>
      <c r="CU9" s="11">
        <v>1</v>
      </c>
      <c r="CV9" s="11">
        <v>1</v>
      </c>
      <c r="CW9" s="11">
        <v>2</v>
      </c>
      <c r="CX9" s="11">
        <v>2</v>
      </c>
      <c r="CY9" s="11">
        <v>1</v>
      </c>
      <c r="CZ9" s="11">
        <v>2</v>
      </c>
      <c r="DA9" s="11">
        <v>2</v>
      </c>
      <c r="DB9" s="11">
        <v>2</v>
      </c>
      <c r="DC9" s="11">
        <v>2</v>
      </c>
      <c r="DD9" s="11">
        <v>1</v>
      </c>
      <c r="DE9" s="11">
        <v>2</v>
      </c>
      <c r="DF9" s="11">
        <v>2</v>
      </c>
      <c r="DG9" s="11">
        <v>2</v>
      </c>
      <c r="DH9" s="11">
        <v>1</v>
      </c>
      <c r="DI9" s="11">
        <v>2</v>
      </c>
      <c r="DJ9" s="11">
        <v>1</v>
      </c>
      <c r="DK9" s="11">
        <v>2</v>
      </c>
      <c r="DL9" s="11">
        <v>2</v>
      </c>
      <c r="DM9" s="11">
        <v>2</v>
      </c>
      <c r="DN9" s="11">
        <v>2</v>
      </c>
      <c r="DO9" s="11">
        <v>2</v>
      </c>
      <c r="DP9" s="11">
        <v>2</v>
      </c>
      <c r="DQ9" s="11">
        <v>2</v>
      </c>
      <c r="DR9" s="11">
        <v>2</v>
      </c>
      <c r="DS9" s="11">
        <f t="shared" si="0"/>
        <v>169</v>
      </c>
      <c r="DT9" s="12">
        <f t="shared" si="1"/>
        <v>0.70416666666666672</v>
      </c>
      <c r="DU9" s="11">
        <f t="shared" si="2"/>
        <v>72</v>
      </c>
      <c r="DV9" s="12">
        <f t="shared" si="6"/>
        <v>0.6</v>
      </c>
      <c r="DW9" s="11">
        <f t="shared" si="3"/>
        <v>25</v>
      </c>
      <c r="DX9" s="12">
        <f t="shared" si="7"/>
        <v>0.20833333333333334</v>
      </c>
      <c r="DY9" s="11">
        <f t="shared" si="4"/>
        <v>23</v>
      </c>
      <c r="DZ9" s="12">
        <f t="shared" si="8"/>
        <v>0.19166666666666668</v>
      </c>
      <c r="EA9" s="11">
        <f t="shared" si="5"/>
        <v>120</v>
      </c>
    </row>
    <row r="10" spans="1:135" s="10" customFormat="1" x14ac:dyDescent="0.25">
      <c r="A10" s="11" t="s">
        <v>172</v>
      </c>
      <c r="B10" s="11" t="s">
        <v>177</v>
      </c>
      <c r="C10" s="11">
        <v>2</v>
      </c>
      <c r="D10" s="11">
        <v>2</v>
      </c>
      <c r="E10" s="11">
        <v>1</v>
      </c>
      <c r="F10" s="11">
        <v>2</v>
      </c>
      <c r="G10" s="11">
        <v>2</v>
      </c>
      <c r="H10" s="11">
        <v>2</v>
      </c>
      <c r="I10" s="11">
        <v>2</v>
      </c>
      <c r="J10" s="11">
        <v>2</v>
      </c>
      <c r="K10" s="11">
        <v>2</v>
      </c>
      <c r="L10" s="11">
        <v>1</v>
      </c>
      <c r="M10" s="11">
        <v>2</v>
      </c>
      <c r="N10" s="11">
        <v>2</v>
      </c>
      <c r="O10" s="11">
        <v>0</v>
      </c>
      <c r="P10" s="11">
        <v>2</v>
      </c>
      <c r="Q10" s="11">
        <v>2</v>
      </c>
      <c r="R10" s="11">
        <v>2</v>
      </c>
      <c r="S10" s="11">
        <v>2</v>
      </c>
      <c r="T10" s="11">
        <v>2</v>
      </c>
      <c r="U10" s="11">
        <v>2</v>
      </c>
      <c r="V10" s="11">
        <v>1</v>
      </c>
      <c r="W10" s="11">
        <v>2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1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1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</v>
      </c>
      <c r="AR10" s="11">
        <v>1</v>
      </c>
      <c r="AS10" s="11">
        <v>1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1</v>
      </c>
      <c r="AZ10" s="11">
        <v>0</v>
      </c>
      <c r="BA10" s="11">
        <v>2</v>
      </c>
      <c r="BB10" s="11">
        <v>2</v>
      </c>
      <c r="BC10" s="11">
        <v>1</v>
      </c>
      <c r="BD10" s="11">
        <v>2</v>
      </c>
      <c r="BE10" s="11">
        <v>2</v>
      </c>
      <c r="BF10" s="11">
        <v>0</v>
      </c>
      <c r="BG10" s="11">
        <v>1</v>
      </c>
      <c r="BH10" s="11">
        <v>1</v>
      </c>
      <c r="BI10" s="11">
        <v>1</v>
      </c>
      <c r="BJ10" s="11">
        <v>0</v>
      </c>
      <c r="BK10" s="11">
        <v>1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1</v>
      </c>
      <c r="BR10" s="11">
        <v>2</v>
      </c>
      <c r="BS10" s="11">
        <v>2</v>
      </c>
      <c r="BT10" s="11">
        <v>2</v>
      </c>
      <c r="BU10" s="11">
        <v>2</v>
      </c>
      <c r="BV10" s="11">
        <v>2</v>
      </c>
      <c r="BW10" s="11">
        <v>2</v>
      </c>
      <c r="BX10" s="11">
        <v>2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2</v>
      </c>
      <c r="CE10" s="11">
        <v>0</v>
      </c>
      <c r="CF10" s="11">
        <v>2</v>
      </c>
      <c r="CG10" s="11">
        <v>2</v>
      </c>
      <c r="CH10" s="11">
        <v>2</v>
      </c>
      <c r="CI10" s="11">
        <v>2</v>
      </c>
      <c r="CJ10" s="11">
        <v>2</v>
      </c>
      <c r="CK10" s="11">
        <v>1</v>
      </c>
      <c r="CL10" s="11">
        <v>0</v>
      </c>
      <c r="CM10" s="11">
        <v>2</v>
      </c>
      <c r="CN10" s="11">
        <v>2</v>
      </c>
      <c r="CO10" s="11">
        <v>2</v>
      </c>
      <c r="CP10" s="11">
        <v>1</v>
      </c>
      <c r="CQ10" s="11">
        <v>2</v>
      </c>
      <c r="CR10" s="11">
        <v>2</v>
      </c>
      <c r="CS10" s="11">
        <v>2</v>
      </c>
      <c r="CT10" s="11">
        <v>2</v>
      </c>
      <c r="CU10" s="11">
        <v>2</v>
      </c>
      <c r="CV10" s="11">
        <v>2</v>
      </c>
      <c r="CW10" s="11">
        <v>1</v>
      </c>
      <c r="CX10" s="11">
        <v>2</v>
      </c>
      <c r="CY10" s="11">
        <v>1</v>
      </c>
      <c r="CZ10" s="11">
        <v>1</v>
      </c>
      <c r="DA10" s="11">
        <v>2</v>
      </c>
      <c r="DB10" s="11">
        <v>2</v>
      </c>
      <c r="DC10" s="11">
        <v>0</v>
      </c>
      <c r="DD10" s="11">
        <v>0</v>
      </c>
      <c r="DE10" s="11">
        <v>2</v>
      </c>
      <c r="DF10" s="11">
        <v>1</v>
      </c>
      <c r="DG10" s="11">
        <v>1</v>
      </c>
      <c r="DH10" s="11">
        <v>2</v>
      </c>
      <c r="DI10" s="11">
        <v>1</v>
      </c>
      <c r="DJ10" s="11">
        <v>1</v>
      </c>
      <c r="DK10" s="11">
        <v>1</v>
      </c>
      <c r="DL10" s="11">
        <v>1</v>
      </c>
      <c r="DM10" s="11">
        <v>1</v>
      </c>
      <c r="DN10" s="11">
        <v>2</v>
      </c>
      <c r="DO10" s="11">
        <v>1</v>
      </c>
      <c r="DP10" s="11">
        <v>1</v>
      </c>
      <c r="DQ10" s="11">
        <v>2</v>
      </c>
      <c r="DR10" s="11">
        <v>2</v>
      </c>
      <c r="DS10" s="11">
        <f t="shared" si="0"/>
        <v>133</v>
      </c>
      <c r="DT10" s="12">
        <f t="shared" si="1"/>
        <v>0.5541666666666667</v>
      </c>
      <c r="DU10" s="11">
        <f t="shared" si="2"/>
        <v>52</v>
      </c>
      <c r="DV10" s="12">
        <f t="shared" si="6"/>
        <v>0.43333333333333335</v>
      </c>
      <c r="DW10" s="11">
        <f t="shared" si="3"/>
        <v>29</v>
      </c>
      <c r="DX10" s="12">
        <f t="shared" si="7"/>
        <v>0.24166666666666667</v>
      </c>
      <c r="DY10" s="11">
        <f t="shared" si="4"/>
        <v>39</v>
      </c>
      <c r="DZ10" s="12">
        <f t="shared" si="8"/>
        <v>0.32500000000000001</v>
      </c>
      <c r="EA10" s="11">
        <f t="shared" si="5"/>
        <v>120</v>
      </c>
    </row>
    <row r="11" spans="1:135" s="10" customFormat="1" x14ac:dyDescent="0.25">
      <c r="A11" s="11" t="s">
        <v>178</v>
      </c>
      <c r="B11" s="11" t="s">
        <v>179</v>
      </c>
      <c r="C11" s="11">
        <v>2</v>
      </c>
      <c r="D11" s="11">
        <v>2</v>
      </c>
      <c r="E11" s="11">
        <v>2</v>
      </c>
      <c r="F11" s="11">
        <v>2</v>
      </c>
      <c r="G11" s="11">
        <v>2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2</v>
      </c>
      <c r="N11" s="11">
        <v>2</v>
      </c>
      <c r="O11" s="11">
        <v>1</v>
      </c>
      <c r="P11" s="11">
        <v>2</v>
      </c>
      <c r="Q11" s="11">
        <v>2</v>
      </c>
      <c r="R11" s="11">
        <v>2</v>
      </c>
      <c r="S11" s="11">
        <v>2</v>
      </c>
      <c r="T11" s="11">
        <v>2</v>
      </c>
      <c r="U11" s="11">
        <v>2</v>
      </c>
      <c r="V11" s="11">
        <v>2</v>
      </c>
      <c r="W11" s="11">
        <v>2</v>
      </c>
      <c r="X11" s="11">
        <v>1</v>
      </c>
      <c r="Y11" s="11">
        <v>1</v>
      </c>
      <c r="Z11" s="11">
        <v>1</v>
      </c>
      <c r="AA11" s="11">
        <v>0</v>
      </c>
      <c r="AB11" s="11">
        <v>0</v>
      </c>
      <c r="AC11" s="11">
        <v>1</v>
      </c>
      <c r="AD11" s="11">
        <v>1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11">
        <v>0</v>
      </c>
      <c r="AK11" s="11">
        <v>1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</v>
      </c>
      <c r="AR11" s="11">
        <v>1</v>
      </c>
      <c r="AS11" s="11">
        <v>2</v>
      </c>
      <c r="AT11" s="11">
        <v>1</v>
      </c>
      <c r="AU11" s="11">
        <v>0</v>
      </c>
      <c r="AV11" s="11">
        <v>0</v>
      </c>
      <c r="AW11" s="11">
        <v>1</v>
      </c>
      <c r="AX11" s="11">
        <v>0</v>
      </c>
      <c r="AY11" s="11">
        <v>1</v>
      </c>
      <c r="AZ11" s="11">
        <v>0</v>
      </c>
      <c r="BA11" s="11">
        <v>0</v>
      </c>
      <c r="BB11" s="11">
        <v>2</v>
      </c>
      <c r="BC11" s="11">
        <v>0</v>
      </c>
      <c r="BD11" s="11">
        <v>2</v>
      </c>
      <c r="BE11" s="11">
        <v>2</v>
      </c>
      <c r="BF11" s="11">
        <v>0</v>
      </c>
      <c r="BG11" s="11">
        <v>1</v>
      </c>
      <c r="BH11" s="11">
        <v>1</v>
      </c>
      <c r="BI11" s="11">
        <v>1</v>
      </c>
      <c r="BJ11" s="11">
        <v>0</v>
      </c>
      <c r="BK11" s="11">
        <v>0</v>
      </c>
      <c r="BL11" s="11">
        <v>1</v>
      </c>
      <c r="BM11" s="11">
        <v>0</v>
      </c>
      <c r="BN11" s="11">
        <v>2</v>
      </c>
      <c r="BO11" s="11">
        <v>2</v>
      </c>
      <c r="BP11" s="11">
        <v>0</v>
      </c>
      <c r="BQ11" s="11">
        <v>2</v>
      </c>
      <c r="BR11" s="11">
        <v>2</v>
      </c>
      <c r="BS11" s="11">
        <v>2</v>
      </c>
      <c r="BT11" s="11">
        <v>0</v>
      </c>
      <c r="BU11" s="11">
        <v>0</v>
      </c>
      <c r="BV11" s="11">
        <v>0</v>
      </c>
      <c r="BW11" s="11">
        <v>2</v>
      </c>
      <c r="BX11" s="11">
        <v>0</v>
      </c>
      <c r="BY11" s="11">
        <v>1</v>
      </c>
      <c r="BZ11" s="11">
        <v>0</v>
      </c>
      <c r="CA11" s="11">
        <v>0</v>
      </c>
      <c r="CB11" s="11">
        <v>0</v>
      </c>
      <c r="CC11" s="11">
        <v>0</v>
      </c>
      <c r="CD11" s="11">
        <v>2</v>
      </c>
      <c r="CE11" s="11">
        <v>1</v>
      </c>
      <c r="CF11" s="11">
        <v>2</v>
      </c>
      <c r="CG11" s="11">
        <v>2</v>
      </c>
      <c r="CH11" s="11">
        <v>2</v>
      </c>
      <c r="CI11" s="11">
        <v>1</v>
      </c>
      <c r="CJ11" s="11">
        <v>2</v>
      </c>
      <c r="CK11" s="11">
        <v>1</v>
      </c>
      <c r="CL11" s="11">
        <v>0</v>
      </c>
      <c r="CM11" s="11">
        <v>2</v>
      </c>
      <c r="CN11" s="11">
        <v>2</v>
      </c>
      <c r="CO11" s="11">
        <v>0</v>
      </c>
      <c r="CP11" s="11">
        <v>2</v>
      </c>
      <c r="CQ11" s="11">
        <v>2</v>
      </c>
      <c r="CR11" s="11">
        <v>2</v>
      </c>
      <c r="CS11" s="11">
        <v>0</v>
      </c>
      <c r="CT11" s="11">
        <v>2</v>
      </c>
      <c r="CU11" s="11">
        <v>1</v>
      </c>
      <c r="CV11" s="11">
        <v>1</v>
      </c>
      <c r="CW11" s="11">
        <v>2</v>
      </c>
      <c r="CX11" s="11">
        <v>2</v>
      </c>
      <c r="CY11" s="11">
        <v>1</v>
      </c>
      <c r="CZ11" s="11">
        <v>1</v>
      </c>
      <c r="DA11" s="11">
        <v>1</v>
      </c>
      <c r="DB11" s="11">
        <v>1</v>
      </c>
      <c r="DC11" s="11">
        <v>0</v>
      </c>
      <c r="DD11" s="11">
        <v>1</v>
      </c>
      <c r="DE11" s="11">
        <v>1</v>
      </c>
      <c r="DF11" s="11">
        <v>1</v>
      </c>
      <c r="DG11" s="11">
        <v>1</v>
      </c>
      <c r="DH11" s="11">
        <v>2</v>
      </c>
      <c r="DI11" s="11">
        <v>1</v>
      </c>
      <c r="DJ11" s="11">
        <v>1</v>
      </c>
      <c r="DK11" s="11">
        <v>2</v>
      </c>
      <c r="DL11" s="11">
        <v>1</v>
      </c>
      <c r="DM11" s="11">
        <v>2</v>
      </c>
      <c r="DN11" s="11">
        <v>1</v>
      </c>
      <c r="DO11" s="11">
        <v>1</v>
      </c>
      <c r="DP11" s="11">
        <v>1</v>
      </c>
      <c r="DQ11" s="11">
        <v>2</v>
      </c>
      <c r="DR11" s="11">
        <v>2</v>
      </c>
      <c r="DS11" s="11">
        <f t="shared" si="0"/>
        <v>138</v>
      </c>
      <c r="DT11" s="12">
        <f t="shared" si="1"/>
        <v>0.57499999999999996</v>
      </c>
      <c r="DU11" s="11">
        <f t="shared" si="2"/>
        <v>48</v>
      </c>
      <c r="DV11" s="12">
        <f t="shared" si="6"/>
        <v>0.4</v>
      </c>
      <c r="DW11" s="11">
        <f t="shared" si="3"/>
        <v>42</v>
      </c>
      <c r="DX11" s="12">
        <f t="shared" si="7"/>
        <v>0.35</v>
      </c>
      <c r="DY11" s="11">
        <f t="shared" si="4"/>
        <v>30</v>
      </c>
      <c r="DZ11" s="12">
        <f t="shared" si="8"/>
        <v>0.25</v>
      </c>
      <c r="EA11" s="11">
        <f t="shared" si="5"/>
        <v>120</v>
      </c>
    </row>
    <row r="12" spans="1:135" s="10" customFormat="1" x14ac:dyDescent="0.25">
      <c r="A12" s="11" t="s">
        <v>178</v>
      </c>
      <c r="B12" s="11" t="s">
        <v>204</v>
      </c>
      <c r="C12" s="11">
        <v>2</v>
      </c>
      <c r="D12" s="11">
        <v>2</v>
      </c>
      <c r="E12" s="11">
        <v>2</v>
      </c>
      <c r="F12" s="11">
        <v>2</v>
      </c>
      <c r="G12" s="11">
        <v>2</v>
      </c>
      <c r="H12" s="11">
        <v>2</v>
      </c>
      <c r="I12" s="11">
        <v>2</v>
      </c>
      <c r="J12" s="11">
        <v>2</v>
      </c>
      <c r="K12" s="11">
        <v>2</v>
      </c>
      <c r="L12" s="11">
        <v>2</v>
      </c>
      <c r="M12" s="11">
        <v>2</v>
      </c>
      <c r="N12" s="11">
        <v>2</v>
      </c>
      <c r="O12" s="11">
        <v>2</v>
      </c>
      <c r="P12" s="11">
        <v>2</v>
      </c>
      <c r="Q12" s="11">
        <v>2</v>
      </c>
      <c r="R12" s="11">
        <v>2</v>
      </c>
      <c r="S12" s="11">
        <v>2</v>
      </c>
      <c r="T12" s="11">
        <v>2</v>
      </c>
      <c r="U12" s="11">
        <v>2</v>
      </c>
      <c r="V12" s="11">
        <v>2</v>
      </c>
      <c r="W12" s="11">
        <v>2</v>
      </c>
      <c r="X12" s="11">
        <v>2</v>
      </c>
      <c r="Y12" s="11">
        <v>2</v>
      </c>
      <c r="Z12" s="11">
        <v>2</v>
      </c>
      <c r="AA12" s="11">
        <v>2</v>
      </c>
      <c r="AB12" s="11">
        <v>2</v>
      </c>
      <c r="AC12" s="11">
        <v>2</v>
      </c>
      <c r="AD12" s="11">
        <v>2</v>
      </c>
      <c r="AE12" s="11">
        <v>2</v>
      </c>
      <c r="AF12" s="11">
        <v>2</v>
      </c>
      <c r="AG12" s="11">
        <v>2</v>
      </c>
      <c r="AH12" s="11">
        <v>2</v>
      </c>
      <c r="AI12" s="11">
        <v>2</v>
      </c>
      <c r="AJ12" s="11">
        <v>2</v>
      </c>
      <c r="AK12" s="11">
        <v>2</v>
      </c>
      <c r="AL12" s="11">
        <v>2</v>
      </c>
      <c r="AM12" s="11">
        <v>2</v>
      </c>
      <c r="AN12" s="11">
        <v>2</v>
      </c>
      <c r="AO12" s="11">
        <v>2</v>
      </c>
      <c r="AP12" s="11">
        <v>2</v>
      </c>
      <c r="AQ12" s="11">
        <v>2</v>
      </c>
      <c r="AR12" s="11">
        <v>2</v>
      </c>
      <c r="AS12" s="11">
        <v>2</v>
      </c>
      <c r="AT12" s="11">
        <v>2</v>
      </c>
      <c r="AU12" s="11">
        <v>2</v>
      </c>
      <c r="AV12" s="11">
        <v>2</v>
      </c>
      <c r="AW12" s="11">
        <v>2</v>
      </c>
      <c r="AX12" s="11">
        <v>2</v>
      </c>
      <c r="AY12" s="11">
        <v>2</v>
      </c>
      <c r="AZ12" s="11">
        <v>2</v>
      </c>
      <c r="BA12" s="11">
        <v>2</v>
      </c>
      <c r="BB12" s="11">
        <v>2</v>
      </c>
      <c r="BC12" s="11">
        <v>2</v>
      </c>
      <c r="BD12" s="11">
        <v>2</v>
      </c>
      <c r="BE12" s="11">
        <v>2</v>
      </c>
      <c r="BF12" s="11">
        <v>2</v>
      </c>
      <c r="BG12" s="11">
        <v>2</v>
      </c>
      <c r="BH12" s="11">
        <v>2</v>
      </c>
      <c r="BI12" s="11">
        <v>2</v>
      </c>
      <c r="BJ12" s="11">
        <v>2</v>
      </c>
      <c r="BK12" s="11">
        <v>2</v>
      </c>
      <c r="BL12" s="11">
        <v>2</v>
      </c>
      <c r="BM12" s="11">
        <v>2</v>
      </c>
      <c r="BN12" s="11">
        <v>2</v>
      </c>
      <c r="BO12" s="11">
        <v>2</v>
      </c>
      <c r="BP12" s="11">
        <v>2</v>
      </c>
      <c r="BQ12" s="11">
        <v>2</v>
      </c>
      <c r="BR12" s="11">
        <v>2</v>
      </c>
      <c r="BS12" s="11">
        <v>2</v>
      </c>
      <c r="BT12" s="11">
        <v>2</v>
      </c>
      <c r="BU12" s="11">
        <v>2</v>
      </c>
      <c r="BV12" s="11">
        <v>2</v>
      </c>
      <c r="BW12" s="11">
        <v>2</v>
      </c>
      <c r="BX12" s="11">
        <v>2</v>
      </c>
      <c r="BY12" s="11">
        <v>2</v>
      </c>
      <c r="BZ12" s="11">
        <v>2</v>
      </c>
      <c r="CA12" s="11">
        <v>2</v>
      </c>
      <c r="CB12" s="11">
        <v>2</v>
      </c>
      <c r="CC12" s="11">
        <v>2</v>
      </c>
      <c r="CD12" s="11">
        <v>2</v>
      </c>
      <c r="CE12" s="11">
        <v>2</v>
      </c>
      <c r="CF12" s="11">
        <v>2</v>
      </c>
      <c r="CG12" s="11">
        <v>2</v>
      </c>
      <c r="CH12" s="11">
        <v>2</v>
      </c>
      <c r="CI12" s="11">
        <v>2</v>
      </c>
      <c r="CJ12" s="11">
        <v>2</v>
      </c>
      <c r="CK12" s="11">
        <v>2</v>
      </c>
      <c r="CL12" s="11">
        <v>2</v>
      </c>
      <c r="CM12" s="11">
        <v>2</v>
      </c>
      <c r="CN12" s="11">
        <v>2</v>
      </c>
      <c r="CO12" s="11">
        <v>2</v>
      </c>
      <c r="CP12" s="11">
        <v>2</v>
      </c>
      <c r="CQ12" s="11">
        <v>2</v>
      </c>
      <c r="CR12" s="11">
        <v>2</v>
      </c>
      <c r="CS12" s="11">
        <v>2</v>
      </c>
      <c r="CT12" s="11">
        <v>2</v>
      </c>
      <c r="CU12" s="11">
        <v>2</v>
      </c>
      <c r="CV12" s="11">
        <v>2</v>
      </c>
      <c r="CW12" s="11">
        <v>2</v>
      </c>
      <c r="CX12" s="11">
        <v>2</v>
      </c>
      <c r="CY12" s="11">
        <v>2</v>
      </c>
      <c r="CZ12" s="11">
        <v>2</v>
      </c>
      <c r="DA12" s="11">
        <v>2</v>
      </c>
      <c r="DB12" s="11">
        <v>2</v>
      </c>
      <c r="DC12" s="11">
        <v>2</v>
      </c>
      <c r="DD12" s="11">
        <v>2</v>
      </c>
      <c r="DE12" s="11">
        <v>2</v>
      </c>
      <c r="DF12" s="11">
        <v>2</v>
      </c>
      <c r="DG12" s="11">
        <v>2</v>
      </c>
      <c r="DH12" s="11">
        <v>2</v>
      </c>
      <c r="DI12" s="11">
        <v>2</v>
      </c>
      <c r="DJ12" s="11">
        <v>2</v>
      </c>
      <c r="DK12" s="11">
        <v>2</v>
      </c>
      <c r="DL12" s="11">
        <v>2</v>
      </c>
      <c r="DM12" s="11">
        <v>2</v>
      </c>
      <c r="DN12" s="11">
        <v>2</v>
      </c>
      <c r="DO12" s="11">
        <v>2</v>
      </c>
      <c r="DP12" s="11">
        <v>2</v>
      </c>
      <c r="DQ12" s="11">
        <v>2</v>
      </c>
      <c r="DR12" s="11">
        <v>2</v>
      </c>
      <c r="DS12" s="11">
        <f t="shared" si="0"/>
        <v>240</v>
      </c>
      <c r="DT12" s="12">
        <f t="shared" si="1"/>
        <v>1</v>
      </c>
      <c r="DU12" s="11">
        <f t="shared" si="2"/>
        <v>120</v>
      </c>
      <c r="DV12" s="12">
        <f t="shared" si="6"/>
        <v>1</v>
      </c>
      <c r="DW12" s="11">
        <f t="shared" si="3"/>
        <v>0</v>
      </c>
      <c r="DX12" s="12">
        <f t="shared" si="7"/>
        <v>0</v>
      </c>
      <c r="DY12" s="11">
        <f t="shared" si="4"/>
        <v>0</v>
      </c>
      <c r="DZ12" s="12">
        <f t="shared" si="8"/>
        <v>0</v>
      </c>
      <c r="EA12" s="11">
        <f t="shared" si="5"/>
        <v>120</v>
      </c>
    </row>
    <row r="13" spans="1:135" s="10" customFormat="1" x14ac:dyDescent="0.25">
      <c r="A13" s="11" t="s">
        <v>174</v>
      </c>
      <c r="B13" s="11" t="s">
        <v>203</v>
      </c>
      <c r="C13" s="11">
        <v>2</v>
      </c>
      <c r="D13" s="11">
        <v>2</v>
      </c>
      <c r="E13" s="11">
        <v>2</v>
      </c>
      <c r="F13" s="11">
        <v>2</v>
      </c>
      <c r="G13" s="11">
        <v>2</v>
      </c>
      <c r="H13" s="11">
        <v>1</v>
      </c>
      <c r="I13" s="11">
        <v>2</v>
      </c>
      <c r="J13" s="11">
        <v>2</v>
      </c>
      <c r="K13" s="11">
        <v>2</v>
      </c>
      <c r="L13" s="11">
        <v>2</v>
      </c>
      <c r="M13" s="11">
        <v>2</v>
      </c>
      <c r="N13" s="11">
        <v>1</v>
      </c>
      <c r="O13" s="11">
        <v>1</v>
      </c>
      <c r="P13" s="11">
        <v>2</v>
      </c>
      <c r="Q13" s="11">
        <v>2</v>
      </c>
      <c r="R13" s="11">
        <v>2</v>
      </c>
      <c r="S13" s="11">
        <v>2</v>
      </c>
      <c r="T13" s="11">
        <v>2</v>
      </c>
      <c r="U13" s="11">
        <v>2</v>
      </c>
      <c r="V13" s="11">
        <v>2</v>
      </c>
      <c r="W13" s="11">
        <v>2</v>
      </c>
      <c r="X13" s="11">
        <v>1</v>
      </c>
      <c r="Y13" s="11">
        <v>2</v>
      </c>
      <c r="Z13" s="11">
        <v>1</v>
      </c>
      <c r="AA13" s="11">
        <v>2</v>
      </c>
      <c r="AB13" s="11">
        <v>2</v>
      </c>
      <c r="AC13" s="11">
        <v>2</v>
      </c>
      <c r="AD13" s="11">
        <v>1</v>
      </c>
      <c r="AE13" s="11">
        <v>1</v>
      </c>
      <c r="AF13" s="11">
        <v>2</v>
      </c>
      <c r="AG13" s="11">
        <v>1</v>
      </c>
      <c r="AH13" s="11">
        <v>2</v>
      </c>
      <c r="AI13" s="11">
        <v>1</v>
      </c>
      <c r="AJ13" s="11">
        <v>1</v>
      </c>
      <c r="AK13" s="11">
        <v>1</v>
      </c>
      <c r="AL13" s="11">
        <v>2</v>
      </c>
      <c r="AM13" s="11">
        <v>2</v>
      </c>
      <c r="AN13" s="11">
        <v>2</v>
      </c>
      <c r="AO13" s="11">
        <v>0</v>
      </c>
      <c r="AP13" s="11">
        <v>1</v>
      </c>
      <c r="AQ13" s="11">
        <v>2</v>
      </c>
      <c r="AR13" s="11">
        <v>1</v>
      </c>
      <c r="AS13" s="11">
        <v>1</v>
      </c>
      <c r="AT13" s="11">
        <v>1</v>
      </c>
      <c r="AU13" s="11">
        <v>1</v>
      </c>
      <c r="AV13" s="11">
        <v>1</v>
      </c>
      <c r="AW13" s="11">
        <v>1</v>
      </c>
      <c r="AX13" s="11">
        <v>0</v>
      </c>
      <c r="AY13" s="11">
        <v>1</v>
      </c>
      <c r="AZ13" s="11">
        <v>0</v>
      </c>
      <c r="BA13" s="11">
        <v>2</v>
      </c>
      <c r="BB13" s="11">
        <v>1</v>
      </c>
      <c r="BC13" s="11">
        <v>1</v>
      </c>
      <c r="BD13" s="11">
        <v>2</v>
      </c>
      <c r="BE13" s="11">
        <v>2</v>
      </c>
      <c r="BF13" s="11">
        <v>2</v>
      </c>
      <c r="BG13" s="11">
        <v>2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1</v>
      </c>
      <c r="BR13" s="11">
        <v>2</v>
      </c>
      <c r="BS13" s="11">
        <v>2</v>
      </c>
      <c r="BT13" s="11">
        <v>2</v>
      </c>
      <c r="BU13" s="11">
        <v>2</v>
      </c>
      <c r="BV13" s="11">
        <v>2</v>
      </c>
      <c r="BW13" s="11">
        <v>2</v>
      </c>
      <c r="BX13" s="11">
        <v>2</v>
      </c>
      <c r="BY13" s="11">
        <v>1</v>
      </c>
      <c r="BZ13" s="11">
        <v>0</v>
      </c>
      <c r="CA13" s="11">
        <v>0</v>
      </c>
      <c r="CB13" s="11">
        <v>0</v>
      </c>
      <c r="CC13" s="11">
        <v>0</v>
      </c>
      <c r="CD13" s="11">
        <v>1</v>
      </c>
      <c r="CE13" s="11">
        <v>1</v>
      </c>
      <c r="CF13" s="11">
        <v>1</v>
      </c>
      <c r="CG13" s="11">
        <v>2</v>
      </c>
      <c r="CH13" s="11">
        <v>2</v>
      </c>
      <c r="CI13" s="11">
        <v>2</v>
      </c>
      <c r="CJ13" s="11">
        <v>2</v>
      </c>
      <c r="CK13" s="11">
        <v>1</v>
      </c>
      <c r="CL13" s="11">
        <v>1</v>
      </c>
      <c r="CM13" s="11">
        <v>2</v>
      </c>
      <c r="CN13" s="11">
        <v>0</v>
      </c>
      <c r="CO13" s="11">
        <v>2</v>
      </c>
      <c r="CP13" s="11">
        <v>2</v>
      </c>
      <c r="CQ13" s="11">
        <v>2</v>
      </c>
      <c r="CR13" s="11">
        <v>2</v>
      </c>
      <c r="CS13" s="11">
        <v>2</v>
      </c>
      <c r="CT13" s="11">
        <v>2</v>
      </c>
      <c r="CU13" s="11">
        <v>1</v>
      </c>
      <c r="CV13" s="11">
        <v>1</v>
      </c>
      <c r="CW13" s="11">
        <v>2</v>
      </c>
      <c r="CX13" s="11">
        <v>2</v>
      </c>
      <c r="CY13" s="11">
        <v>1</v>
      </c>
      <c r="CZ13" s="11">
        <v>1</v>
      </c>
      <c r="DA13" s="11">
        <v>1</v>
      </c>
      <c r="DB13" s="11">
        <v>1</v>
      </c>
      <c r="DC13" s="11">
        <v>1</v>
      </c>
      <c r="DD13" s="11">
        <v>1</v>
      </c>
      <c r="DE13" s="11">
        <v>1</v>
      </c>
      <c r="DF13" s="11">
        <v>1</v>
      </c>
      <c r="DG13" s="11">
        <v>1</v>
      </c>
      <c r="DH13" s="11">
        <v>2</v>
      </c>
      <c r="DI13" s="11">
        <v>1</v>
      </c>
      <c r="DJ13" s="11">
        <v>2</v>
      </c>
      <c r="DK13" s="11">
        <v>1</v>
      </c>
      <c r="DL13" s="11">
        <v>1</v>
      </c>
      <c r="DM13" s="11">
        <v>1</v>
      </c>
      <c r="DN13" s="11">
        <v>1</v>
      </c>
      <c r="DO13" s="11">
        <v>1</v>
      </c>
      <c r="DP13" s="11">
        <v>1</v>
      </c>
      <c r="DQ13" s="11">
        <v>2</v>
      </c>
      <c r="DR13" s="11">
        <v>0</v>
      </c>
      <c r="DS13" s="11">
        <f t="shared" si="0"/>
        <v>158</v>
      </c>
      <c r="DT13" s="12">
        <f t="shared" si="1"/>
        <v>0.65833333333333333</v>
      </c>
      <c r="DU13" s="11">
        <f t="shared" si="2"/>
        <v>56</v>
      </c>
      <c r="DV13" s="12">
        <f t="shared" si="6"/>
        <v>0.46666666666666667</v>
      </c>
      <c r="DW13" s="11">
        <f t="shared" si="3"/>
        <v>46</v>
      </c>
      <c r="DX13" s="12">
        <f t="shared" si="7"/>
        <v>0.38333333333333336</v>
      </c>
      <c r="DY13" s="11">
        <f t="shared" si="4"/>
        <v>18</v>
      </c>
      <c r="DZ13" s="12">
        <f t="shared" si="8"/>
        <v>0.15</v>
      </c>
      <c r="EA13" s="11">
        <f t="shared" si="5"/>
        <v>120</v>
      </c>
    </row>
    <row r="14" spans="1:135" s="10" customFormat="1" x14ac:dyDescent="0.25">
      <c r="A14" s="11" t="s">
        <v>174</v>
      </c>
      <c r="B14" s="11" t="s">
        <v>180</v>
      </c>
      <c r="C14" s="11">
        <v>2</v>
      </c>
      <c r="D14" s="11">
        <v>2</v>
      </c>
      <c r="E14" s="11">
        <v>1</v>
      </c>
      <c r="F14" s="11">
        <v>2</v>
      </c>
      <c r="G14" s="11">
        <v>2</v>
      </c>
      <c r="H14" s="11">
        <v>2</v>
      </c>
      <c r="I14" s="11">
        <v>2</v>
      </c>
      <c r="J14" s="11">
        <v>2</v>
      </c>
      <c r="K14" s="11">
        <v>1</v>
      </c>
      <c r="L14" s="11">
        <v>2</v>
      </c>
      <c r="M14" s="11">
        <v>2</v>
      </c>
      <c r="N14" s="11">
        <v>2</v>
      </c>
      <c r="O14" s="11">
        <v>2</v>
      </c>
      <c r="P14" s="11">
        <v>2</v>
      </c>
      <c r="Q14" s="11">
        <v>2</v>
      </c>
      <c r="R14" s="11">
        <v>2</v>
      </c>
      <c r="S14" s="11">
        <v>2</v>
      </c>
      <c r="T14" s="11">
        <v>2</v>
      </c>
      <c r="U14" s="11">
        <v>2</v>
      </c>
      <c r="V14" s="11">
        <v>2</v>
      </c>
      <c r="W14" s="11">
        <v>2</v>
      </c>
      <c r="X14" s="11">
        <v>2</v>
      </c>
      <c r="Y14" s="11">
        <v>2</v>
      </c>
      <c r="Z14" s="11">
        <v>2</v>
      </c>
      <c r="AA14" s="11">
        <v>1</v>
      </c>
      <c r="AB14" s="11">
        <v>2</v>
      </c>
      <c r="AC14" s="11">
        <v>2</v>
      </c>
      <c r="AD14" s="11">
        <v>2</v>
      </c>
      <c r="AE14" s="11">
        <v>2</v>
      </c>
      <c r="AF14" s="11">
        <v>2</v>
      </c>
      <c r="AG14" s="11">
        <v>2</v>
      </c>
      <c r="AH14" s="11">
        <v>2</v>
      </c>
      <c r="AI14" s="11">
        <v>2</v>
      </c>
      <c r="AJ14" s="11">
        <v>2</v>
      </c>
      <c r="AK14" s="11">
        <v>2</v>
      </c>
      <c r="AL14" s="11">
        <v>2</v>
      </c>
      <c r="AM14" s="11">
        <v>2</v>
      </c>
      <c r="AN14" s="11">
        <v>2</v>
      </c>
      <c r="AO14" s="11">
        <v>2</v>
      </c>
      <c r="AP14" s="11">
        <v>2</v>
      </c>
      <c r="AQ14" s="11">
        <v>2</v>
      </c>
      <c r="AR14" s="11">
        <v>1</v>
      </c>
      <c r="AS14" s="11">
        <v>2</v>
      </c>
      <c r="AT14" s="11">
        <v>1</v>
      </c>
      <c r="AU14" s="11">
        <v>2</v>
      </c>
      <c r="AV14" s="11">
        <v>2</v>
      </c>
      <c r="AW14" s="11">
        <v>2</v>
      </c>
      <c r="AX14" s="11">
        <v>2</v>
      </c>
      <c r="AY14" s="11">
        <v>2</v>
      </c>
      <c r="AZ14" s="11">
        <v>0</v>
      </c>
      <c r="BA14" s="11">
        <v>2</v>
      </c>
      <c r="BB14" s="11">
        <v>2</v>
      </c>
      <c r="BC14" s="11">
        <v>2</v>
      </c>
      <c r="BD14" s="11">
        <v>2</v>
      </c>
      <c r="BE14" s="11">
        <v>2</v>
      </c>
      <c r="BF14" s="11">
        <v>2</v>
      </c>
      <c r="BG14" s="11">
        <v>2</v>
      </c>
      <c r="BH14" s="11">
        <v>2</v>
      </c>
      <c r="BI14" s="11">
        <v>2</v>
      </c>
      <c r="BJ14" s="11">
        <v>2</v>
      </c>
      <c r="BK14" s="11">
        <v>2</v>
      </c>
      <c r="BL14" s="11">
        <v>2</v>
      </c>
      <c r="BM14" s="11">
        <v>2</v>
      </c>
      <c r="BN14" s="11">
        <v>2</v>
      </c>
      <c r="BO14" s="11">
        <v>2</v>
      </c>
      <c r="BP14" s="11">
        <v>2</v>
      </c>
      <c r="BQ14" s="11">
        <v>2</v>
      </c>
      <c r="BR14" s="11">
        <v>2</v>
      </c>
      <c r="BS14" s="11">
        <v>2</v>
      </c>
      <c r="BT14" s="11">
        <v>2</v>
      </c>
      <c r="BU14" s="11">
        <v>2</v>
      </c>
      <c r="BV14" s="11">
        <v>2</v>
      </c>
      <c r="BW14" s="11">
        <v>2</v>
      </c>
      <c r="BX14" s="11">
        <v>2</v>
      </c>
      <c r="BY14" s="11">
        <v>2</v>
      </c>
      <c r="BZ14" s="11">
        <v>2</v>
      </c>
      <c r="CA14" s="11">
        <v>2</v>
      </c>
      <c r="CB14" s="11">
        <v>2</v>
      </c>
      <c r="CC14" s="11">
        <v>2</v>
      </c>
      <c r="CD14" s="11">
        <v>2</v>
      </c>
      <c r="CE14" s="11">
        <v>2</v>
      </c>
      <c r="CF14" s="11">
        <v>2</v>
      </c>
      <c r="CG14" s="11">
        <v>2</v>
      </c>
      <c r="CH14" s="11">
        <v>2</v>
      </c>
      <c r="CI14" s="11">
        <v>2</v>
      </c>
      <c r="CJ14" s="11">
        <v>2</v>
      </c>
      <c r="CK14" s="11">
        <v>2</v>
      </c>
      <c r="CL14" s="11">
        <v>2</v>
      </c>
      <c r="CM14" s="11">
        <v>2</v>
      </c>
      <c r="CN14" s="11">
        <v>2</v>
      </c>
      <c r="CO14" s="11">
        <v>2</v>
      </c>
      <c r="CP14" s="11">
        <v>2</v>
      </c>
      <c r="CQ14" s="11">
        <v>2</v>
      </c>
      <c r="CR14" s="11">
        <v>2</v>
      </c>
      <c r="CS14" s="11">
        <v>2</v>
      </c>
      <c r="CT14" s="11">
        <v>2</v>
      </c>
      <c r="CU14" s="11">
        <v>2</v>
      </c>
      <c r="CV14" s="11">
        <v>2</v>
      </c>
      <c r="CW14" s="11">
        <v>2</v>
      </c>
      <c r="CX14" s="11">
        <v>2</v>
      </c>
      <c r="CY14" s="11">
        <v>2</v>
      </c>
      <c r="CZ14" s="11">
        <v>2</v>
      </c>
      <c r="DA14" s="11">
        <v>2</v>
      </c>
      <c r="DB14" s="11">
        <v>0</v>
      </c>
      <c r="DC14" s="11">
        <v>2</v>
      </c>
      <c r="DD14" s="11">
        <v>2</v>
      </c>
      <c r="DE14" s="11">
        <v>2</v>
      </c>
      <c r="DF14" s="11">
        <v>2</v>
      </c>
      <c r="DG14" s="11">
        <v>2</v>
      </c>
      <c r="DH14" s="11">
        <v>2</v>
      </c>
      <c r="DI14" s="11">
        <v>2</v>
      </c>
      <c r="DJ14" s="11">
        <v>2</v>
      </c>
      <c r="DK14" s="11">
        <v>2</v>
      </c>
      <c r="DL14" s="11">
        <v>2</v>
      </c>
      <c r="DM14" s="11">
        <v>2</v>
      </c>
      <c r="DN14" s="11">
        <v>2</v>
      </c>
      <c r="DO14" s="11">
        <v>2</v>
      </c>
      <c r="DP14" s="11">
        <v>2</v>
      </c>
      <c r="DQ14" s="11">
        <v>2</v>
      </c>
      <c r="DR14" s="11">
        <v>2</v>
      </c>
      <c r="DS14" s="11">
        <f t="shared" si="0"/>
        <v>231</v>
      </c>
      <c r="DT14" s="12">
        <f t="shared" si="1"/>
        <v>0.96250000000000002</v>
      </c>
      <c r="DU14" s="11">
        <f t="shared" si="2"/>
        <v>113</v>
      </c>
      <c r="DV14" s="12">
        <f t="shared" si="6"/>
        <v>0.94166666666666665</v>
      </c>
      <c r="DW14" s="11">
        <f t="shared" si="3"/>
        <v>5</v>
      </c>
      <c r="DX14" s="12">
        <f t="shared" si="7"/>
        <v>4.1666666666666664E-2</v>
      </c>
      <c r="DY14" s="11">
        <f t="shared" si="4"/>
        <v>2</v>
      </c>
      <c r="DZ14" s="12">
        <f t="shared" si="8"/>
        <v>1.6666666666666666E-2</v>
      </c>
      <c r="EA14" s="11">
        <f t="shared" si="5"/>
        <v>120</v>
      </c>
    </row>
    <row r="15" spans="1:135" s="10" customFormat="1" x14ac:dyDescent="0.25">
      <c r="A15" s="11" t="s">
        <v>172</v>
      </c>
      <c r="B15" s="11" t="s">
        <v>181</v>
      </c>
      <c r="C15" s="11">
        <v>2</v>
      </c>
      <c r="D15" s="11">
        <v>2</v>
      </c>
      <c r="E15" s="11">
        <v>2</v>
      </c>
      <c r="F15" s="11">
        <v>2</v>
      </c>
      <c r="G15" s="11">
        <v>2</v>
      </c>
      <c r="H15" s="11">
        <v>2</v>
      </c>
      <c r="I15" s="11">
        <v>2</v>
      </c>
      <c r="J15" s="11">
        <v>2</v>
      </c>
      <c r="K15" s="11">
        <v>1</v>
      </c>
      <c r="L15" s="11">
        <v>2</v>
      </c>
      <c r="M15" s="11">
        <v>2</v>
      </c>
      <c r="N15" s="11">
        <v>2</v>
      </c>
      <c r="O15" s="11">
        <v>2</v>
      </c>
      <c r="P15" s="11">
        <v>2</v>
      </c>
      <c r="Q15" s="11">
        <v>2</v>
      </c>
      <c r="R15" s="11">
        <v>2</v>
      </c>
      <c r="S15" s="11">
        <v>2</v>
      </c>
      <c r="T15" s="11">
        <v>2</v>
      </c>
      <c r="U15" s="11">
        <v>2</v>
      </c>
      <c r="V15" s="11">
        <v>2</v>
      </c>
      <c r="W15" s="11">
        <v>2</v>
      </c>
      <c r="X15" s="11">
        <v>2</v>
      </c>
      <c r="Y15" s="11">
        <v>2</v>
      </c>
      <c r="Z15" s="11">
        <v>2</v>
      </c>
      <c r="AA15" s="11">
        <v>2</v>
      </c>
      <c r="AB15" s="11">
        <v>2</v>
      </c>
      <c r="AC15" s="11">
        <v>1</v>
      </c>
      <c r="AD15" s="11">
        <v>2</v>
      </c>
      <c r="AE15" s="11">
        <v>2</v>
      </c>
      <c r="AF15" s="11">
        <v>2</v>
      </c>
      <c r="AG15" s="11">
        <v>2</v>
      </c>
      <c r="AH15" s="11">
        <v>2</v>
      </c>
      <c r="AI15" s="11">
        <v>2</v>
      </c>
      <c r="AJ15" s="11">
        <v>2</v>
      </c>
      <c r="AK15" s="11">
        <v>2</v>
      </c>
      <c r="AL15" s="11">
        <v>2</v>
      </c>
      <c r="AM15" s="11">
        <v>2</v>
      </c>
      <c r="AN15" s="11">
        <v>2</v>
      </c>
      <c r="AO15" s="11">
        <v>2</v>
      </c>
      <c r="AP15" s="11">
        <v>2</v>
      </c>
      <c r="AQ15" s="11">
        <v>2</v>
      </c>
      <c r="AR15" s="11">
        <v>2</v>
      </c>
      <c r="AS15" s="11">
        <v>1</v>
      </c>
      <c r="AT15" s="11">
        <v>2</v>
      </c>
      <c r="AU15" s="11">
        <v>2</v>
      </c>
      <c r="AV15" s="11">
        <v>2</v>
      </c>
      <c r="AW15" s="11">
        <v>0</v>
      </c>
      <c r="AX15" s="11">
        <v>1</v>
      </c>
      <c r="AY15" s="11">
        <v>2</v>
      </c>
      <c r="AZ15" s="11">
        <v>2</v>
      </c>
      <c r="BA15" s="11">
        <v>2</v>
      </c>
      <c r="BB15" s="11">
        <v>2</v>
      </c>
      <c r="BC15" s="11">
        <v>2</v>
      </c>
      <c r="BD15" s="11">
        <v>2</v>
      </c>
      <c r="BE15" s="11">
        <v>2</v>
      </c>
      <c r="BF15" s="11">
        <v>2</v>
      </c>
      <c r="BG15" s="11">
        <v>2</v>
      </c>
      <c r="BH15" s="11">
        <v>2</v>
      </c>
      <c r="BI15" s="11">
        <v>0</v>
      </c>
      <c r="BJ15" s="11">
        <v>2</v>
      </c>
      <c r="BK15" s="11">
        <v>2</v>
      </c>
      <c r="BL15" s="11">
        <v>2</v>
      </c>
      <c r="BM15" s="11">
        <v>2</v>
      </c>
      <c r="BN15" s="11">
        <v>2</v>
      </c>
      <c r="BO15" s="11">
        <v>2</v>
      </c>
      <c r="BP15" s="11">
        <v>2</v>
      </c>
      <c r="BQ15" s="11">
        <v>2</v>
      </c>
      <c r="BR15" s="11">
        <v>2</v>
      </c>
      <c r="BS15" s="11">
        <v>2</v>
      </c>
      <c r="BT15" s="11">
        <v>2</v>
      </c>
      <c r="BU15" s="11">
        <v>2</v>
      </c>
      <c r="BV15" s="11">
        <v>2</v>
      </c>
      <c r="BW15" s="11">
        <v>2</v>
      </c>
      <c r="BX15" s="11">
        <v>2</v>
      </c>
      <c r="BY15" s="11">
        <v>2</v>
      </c>
      <c r="BZ15" s="11">
        <v>2</v>
      </c>
      <c r="CA15" s="11">
        <v>2</v>
      </c>
      <c r="CB15" s="11">
        <v>2</v>
      </c>
      <c r="CC15" s="11">
        <v>2</v>
      </c>
      <c r="CD15" s="11">
        <v>1</v>
      </c>
      <c r="CE15" s="11">
        <v>2</v>
      </c>
      <c r="CF15" s="11">
        <v>2</v>
      </c>
      <c r="CG15" s="11">
        <v>2</v>
      </c>
      <c r="CH15" s="11">
        <v>2</v>
      </c>
      <c r="CI15" s="11">
        <v>2</v>
      </c>
      <c r="CJ15" s="11">
        <v>2</v>
      </c>
      <c r="CK15" s="11">
        <v>2</v>
      </c>
      <c r="CL15" s="11">
        <v>2</v>
      </c>
      <c r="CM15" s="11">
        <v>2</v>
      </c>
      <c r="CN15" s="11">
        <v>2</v>
      </c>
      <c r="CO15" s="11">
        <v>2</v>
      </c>
      <c r="CP15" s="11">
        <v>2</v>
      </c>
      <c r="CQ15" s="11">
        <v>2</v>
      </c>
      <c r="CR15" s="11">
        <v>2</v>
      </c>
      <c r="CS15" s="11">
        <v>2</v>
      </c>
      <c r="CT15" s="11">
        <v>2</v>
      </c>
      <c r="CU15" s="11">
        <v>2</v>
      </c>
      <c r="CV15" s="11">
        <v>2</v>
      </c>
      <c r="CW15" s="11">
        <v>2</v>
      </c>
      <c r="CX15" s="11">
        <v>2</v>
      </c>
      <c r="CY15" s="11">
        <v>2</v>
      </c>
      <c r="CZ15" s="11">
        <v>2</v>
      </c>
      <c r="DA15" s="11">
        <v>2</v>
      </c>
      <c r="DB15" s="11">
        <v>2</v>
      </c>
      <c r="DC15" s="11">
        <v>2</v>
      </c>
      <c r="DD15" s="11">
        <v>2</v>
      </c>
      <c r="DE15" s="11">
        <v>2</v>
      </c>
      <c r="DF15" s="11">
        <v>2</v>
      </c>
      <c r="DG15" s="11">
        <v>2</v>
      </c>
      <c r="DH15" s="11">
        <v>2</v>
      </c>
      <c r="DI15" s="11">
        <v>2</v>
      </c>
      <c r="DJ15" s="11">
        <v>2</v>
      </c>
      <c r="DK15" s="11">
        <v>2</v>
      </c>
      <c r="DL15" s="11">
        <v>2</v>
      </c>
      <c r="DM15" s="11">
        <v>2</v>
      </c>
      <c r="DN15" s="11">
        <v>2</v>
      </c>
      <c r="DO15" s="11">
        <v>2</v>
      </c>
      <c r="DP15" s="11">
        <v>2</v>
      </c>
      <c r="DQ15" s="11">
        <v>2</v>
      </c>
      <c r="DR15" s="11">
        <v>2</v>
      </c>
      <c r="DS15" s="11">
        <f t="shared" si="0"/>
        <v>231</v>
      </c>
      <c r="DT15" s="12">
        <f t="shared" si="1"/>
        <v>0.96250000000000002</v>
      </c>
      <c r="DU15" s="11">
        <f t="shared" si="2"/>
        <v>113</v>
      </c>
      <c r="DV15" s="12">
        <f t="shared" si="6"/>
        <v>0.94166666666666665</v>
      </c>
      <c r="DW15" s="11">
        <f t="shared" si="3"/>
        <v>5</v>
      </c>
      <c r="DX15" s="12">
        <f t="shared" si="7"/>
        <v>4.1666666666666664E-2</v>
      </c>
      <c r="DY15" s="11">
        <f t="shared" si="4"/>
        <v>2</v>
      </c>
      <c r="DZ15" s="12">
        <f t="shared" si="8"/>
        <v>1.6666666666666666E-2</v>
      </c>
      <c r="EA15" s="11">
        <f t="shared" si="5"/>
        <v>120</v>
      </c>
    </row>
    <row r="16" spans="1:135" s="10" customFormat="1" x14ac:dyDescent="0.25">
      <c r="A16" s="11" t="s">
        <v>168</v>
      </c>
      <c r="B16" s="11" t="s">
        <v>182</v>
      </c>
      <c r="C16" s="11">
        <v>2</v>
      </c>
      <c r="D16" s="11">
        <v>2</v>
      </c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1</v>
      </c>
      <c r="K16" s="11">
        <v>0</v>
      </c>
      <c r="L16" s="11">
        <v>0</v>
      </c>
      <c r="M16" s="11">
        <v>2</v>
      </c>
      <c r="N16" s="11">
        <v>2</v>
      </c>
      <c r="O16" s="11">
        <v>2</v>
      </c>
      <c r="P16" s="11">
        <v>2</v>
      </c>
      <c r="Q16" s="11">
        <v>2</v>
      </c>
      <c r="R16" s="11">
        <v>2</v>
      </c>
      <c r="S16" s="11">
        <v>2</v>
      </c>
      <c r="T16" s="11">
        <v>2</v>
      </c>
      <c r="U16" s="11">
        <v>2</v>
      </c>
      <c r="V16" s="11">
        <v>1</v>
      </c>
      <c r="W16" s="11">
        <v>1</v>
      </c>
      <c r="X16" s="11">
        <v>2</v>
      </c>
      <c r="Y16" s="11">
        <v>2</v>
      </c>
      <c r="Z16" s="11">
        <v>2</v>
      </c>
      <c r="AA16" s="11">
        <v>1</v>
      </c>
      <c r="AB16" s="11">
        <v>2</v>
      </c>
      <c r="AC16" s="11">
        <v>2</v>
      </c>
      <c r="AD16" s="11">
        <v>2</v>
      </c>
      <c r="AE16" s="11">
        <v>0</v>
      </c>
      <c r="AF16" s="11">
        <v>2</v>
      </c>
      <c r="AG16" s="11">
        <v>2</v>
      </c>
      <c r="AH16" s="11">
        <v>2</v>
      </c>
      <c r="AI16" s="11">
        <v>1</v>
      </c>
      <c r="AJ16" s="11">
        <v>2</v>
      </c>
      <c r="AK16" s="11">
        <v>2</v>
      </c>
      <c r="AL16" s="11">
        <v>2</v>
      </c>
      <c r="AM16" s="11">
        <v>2</v>
      </c>
      <c r="AN16" s="11">
        <v>2</v>
      </c>
      <c r="AO16" s="11">
        <v>1</v>
      </c>
      <c r="AP16" s="11">
        <v>0</v>
      </c>
      <c r="AQ16" s="11">
        <v>2</v>
      </c>
      <c r="AR16" s="11">
        <v>2</v>
      </c>
      <c r="AS16" s="11">
        <v>2</v>
      </c>
      <c r="AT16" s="11">
        <v>1</v>
      </c>
      <c r="AU16" s="11">
        <v>2</v>
      </c>
      <c r="AV16" s="11">
        <v>2</v>
      </c>
      <c r="AW16" s="11">
        <v>2</v>
      </c>
      <c r="AX16" s="11">
        <v>2</v>
      </c>
      <c r="AY16" s="11">
        <v>2</v>
      </c>
      <c r="AZ16" s="11">
        <v>2</v>
      </c>
      <c r="BA16" s="11">
        <v>2</v>
      </c>
      <c r="BB16" s="11">
        <v>2</v>
      </c>
      <c r="BC16" s="11">
        <v>0</v>
      </c>
      <c r="BD16" s="11">
        <v>2</v>
      </c>
      <c r="BE16" s="11">
        <v>2</v>
      </c>
      <c r="BF16" s="11">
        <v>0</v>
      </c>
      <c r="BG16" s="11">
        <v>2</v>
      </c>
      <c r="BH16" s="11">
        <v>2</v>
      </c>
      <c r="BI16" s="11">
        <v>2</v>
      </c>
      <c r="BJ16" s="11">
        <v>2</v>
      </c>
      <c r="BK16" s="11">
        <v>2</v>
      </c>
      <c r="BL16" s="11">
        <v>2</v>
      </c>
      <c r="BM16" s="11">
        <v>2</v>
      </c>
      <c r="BN16" s="11">
        <v>2</v>
      </c>
      <c r="BO16" s="11">
        <v>1</v>
      </c>
      <c r="BP16" s="11">
        <v>2</v>
      </c>
      <c r="BQ16" s="11">
        <v>1</v>
      </c>
      <c r="BR16" s="11">
        <v>2</v>
      </c>
      <c r="BS16" s="11">
        <v>2</v>
      </c>
      <c r="BT16" s="11">
        <v>2</v>
      </c>
      <c r="BU16" s="11">
        <v>0</v>
      </c>
      <c r="BV16" s="11">
        <v>2</v>
      </c>
      <c r="BW16" s="11">
        <v>0</v>
      </c>
      <c r="BX16" s="11">
        <v>2</v>
      </c>
      <c r="BY16" s="11">
        <v>1</v>
      </c>
      <c r="BZ16" s="11">
        <v>1</v>
      </c>
      <c r="CA16" s="11">
        <v>1</v>
      </c>
      <c r="CB16" s="11">
        <v>2</v>
      </c>
      <c r="CC16" s="11">
        <v>2</v>
      </c>
      <c r="CD16" s="11">
        <v>2</v>
      </c>
      <c r="CE16" s="11">
        <v>2</v>
      </c>
      <c r="CF16" s="11">
        <v>2</v>
      </c>
      <c r="CG16" s="11">
        <v>2</v>
      </c>
      <c r="CH16" s="11">
        <v>2</v>
      </c>
      <c r="CI16" s="11">
        <v>2</v>
      </c>
      <c r="CJ16" s="11">
        <v>2</v>
      </c>
      <c r="CK16" s="11">
        <v>2</v>
      </c>
      <c r="CL16" s="11">
        <v>2</v>
      </c>
      <c r="CM16" s="11">
        <v>2</v>
      </c>
      <c r="CN16" s="11">
        <v>2</v>
      </c>
      <c r="CO16" s="11">
        <v>1</v>
      </c>
      <c r="CP16" s="11">
        <v>2</v>
      </c>
      <c r="CQ16" s="11">
        <v>2</v>
      </c>
      <c r="CR16" s="11">
        <v>2</v>
      </c>
      <c r="CS16" s="11">
        <v>2</v>
      </c>
      <c r="CT16" s="11">
        <v>2</v>
      </c>
      <c r="CU16" s="11">
        <v>2</v>
      </c>
      <c r="CV16" s="11">
        <v>2</v>
      </c>
      <c r="CW16" s="11">
        <v>2</v>
      </c>
      <c r="CX16" s="11">
        <v>2</v>
      </c>
      <c r="CY16" s="11">
        <v>2</v>
      </c>
      <c r="CZ16" s="11">
        <v>2</v>
      </c>
      <c r="DA16" s="11">
        <v>2</v>
      </c>
      <c r="DB16" s="11">
        <v>0</v>
      </c>
      <c r="DC16" s="11">
        <v>2</v>
      </c>
      <c r="DD16" s="11">
        <v>0</v>
      </c>
      <c r="DE16" s="11">
        <v>2</v>
      </c>
      <c r="DF16" s="11">
        <v>2</v>
      </c>
      <c r="DG16" s="11">
        <v>2</v>
      </c>
      <c r="DH16" s="11">
        <v>2</v>
      </c>
      <c r="DI16" s="11">
        <v>2</v>
      </c>
      <c r="DJ16" s="11">
        <v>1</v>
      </c>
      <c r="DK16" s="11">
        <v>2</v>
      </c>
      <c r="DL16" s="11">
        <v>1</v>
      </c>
      <c r="DM16" s="11">
        <v>2</v>
      </c>
      <c r="DN16" s="11">
        <v>2</v>
      </c>
      <c r="DO16" s="11">
        <v>2</v>
      </c>
      <c r="DP16" s="11">
        <v>0</v>
      </c>
      <c r="DQ16" s="11">
        <v>2</v>
      </c>
      <c r="DR16" s="11">
        <v>2</v>
      </c>
      <c r="DS16" s="11">
        <f t="shared" si="0"/>
        <v>199</v>
      </c>
      <c r="DT16" s="12">
        <f t="shared" si="1"/>
        <v>0.82916666666666672</v>
      </c>
      <c r="DU16" s="11">
        <f t="shared" si="2"/>
        <v>90</v>
      </c>
      <c r="DV16" s="12">
        <f t="shared" si="6"/>
        <v>0.75</v>
      </c>
      <c r="DW16" s="11">
        <f t="shared" si="3"/>
        <v>19</v>
      </c>
      <c r="DX16" s="12">
        <f t="shared" si="7"/>
        <v>0.15833333333333333</v>
      </c>
      <c r="DY16" s="11">
        <f t="shared" si="4"/>
        <v>11</v>
      </c>
      <c r="DZ16" s="12">
        <f t="shared" si="8"/>
        <v>9.166666666666666E-2</v>
      </c>
      <c r="EA16" s="11">
        <f t="shared" si="5"/>
        <v>120</v>
      </c>
    </row>
    <row r="17" spans="1:131" s="10" customFormat="1" x14ac:dyDescent="0.25">
      <c r="A17" s="11" t="s">
        <v>168</v>
      </c>
      <c r="B17" s="11" t="s">
        <v>183</v>
      </c>
      <c r="C17" s="11">
        <v>2</v>
      </c>
      <c r="D17" s="11">
        <v>2</v>
      </c>
      <c r="E17" s="11">
        <v>1</v>
      </c>
      <c r="F17" s="11">
        <v>0</v>
      </c>
      <c r="G17" s="11">
        <v>1</v>
      </c>
      <c r="H17" s="11">
        <v>2</v>
      </c>
      <c r="I17" s="11">
        <v>2</v>
      </c>
      <c r="J17" s="11">
        <v>1</v>
      </c>
      <c r="K17" s="11">
        <v>1</v>
      </c>
      <c r="L17" s="11">
        <v>2</v>
      </c>
      <c r="M17" s="11">
        <v>1</v>
      </c>
      <c r="N17" s="11">
        <v>2</v>
      </c>
      <c r="O17" s="11">
        <v>2</v>
      </c>
      <c r="P17" s="11">
        <v>2</v>
      </c>
      <c r="Q17" s="11">
        <v>2</v>
      </c>
      <c r="R17" s="11">
        <v>2</v>
      </c>
      <c r="S17" s="11">
        <v>2</v>
      </c>
      <c r="T17" s="11">
        <v>2</v>
      </c>
      <c r="U17" s="11">
        <v>2</v>
      </c>
      <c r="V17" s="11">
        <v>2</v>
      </c>
      <c r="W17" s="11">
        <v>2</v>
      </c>
      <c r="X17" s="11">
        <v>2</v>
      </c>
      <c r="Y17" s="11">
        <v>1</v>
      </c>
      <c r="Z17" s="11">
        <v>0</v>
      </c>
      <c r="AA17" s="11">
        <v>1</v>
      </c>
      <c r="AB17" s="11">
        <v>2</v>
      </c>
      <c r="AC17" s="11">
        <v>2</v>
      </c>
      <c r="AD17" s="11">
        <v>2</v>
      </c>
      <c r="AE17" s="11">
        <v>2</v>
      </c>
      <c r="AF17" s="11">
        <v>2</v>
      </c>
      <c r="AG17" s="11">
        <v>2</v>
      </c>
      <c r="AH17" s="11">
        <v>2</v>
      </c>
      <c r="AI17" s="11">
        <v>2</v>
      </c>
      <c r="AJ17" s="11">
        <v>2</v>
      </c>
      <c r="AK17" s="11">
        <v>2</v>
      </c>
      <c r="AL17" s="11">
        <v>2</v>
      </c>
      <c r="AM17" s="11">
        <v>2</v>
      </c>
      <c r="AN17" s="11">
        <v>2</v>
      </c>
      <c r="AO17" s="11">
        <v>2</v>
      </c>
      <c r="AP17" s="11">
        <v>1</v>
      </c>
      <c r="AQ17" s="11">
        <v>2</v>
      </c>
      <c r="AR17" s="11">
        <v>1</v>
      </c>
      <c r="AS17" s="11">
        <v>1</v>
      </c>
      <c r="AT17" s="11">
        <v>2</v>
      </c>
      <c r="AU17" s="11">
        <v>2</v>
      </c>
      <c r="AV17" s="11">
        <v>2</v>
      </c>
      <c r="AW17" s="11">
        <v>2</v>
      </c>
      <c r="AX17" s="11">
        <v>2</v>
      </c>
      <c r="AY17" s="11">
        <v>2</v>
      </c>
      <c r="AZ17" s="11">
        <v>2</v>
      </c>
      <c r="BA17" s="11">
        <v>2</v>
      </c>
      <c r="BB17" s="11">
        <v>2</v>
      </c>
      <c r="BC17" s="11">
        <v>2</v>
      </c>
      <c r="BD17" s="11">
        <v>2</v>
      </c>
      <c r="BE17" s="11">
        <v>2</v>
      </c>
      <c r="BF17" s="11">
        <v>0</v>
      </c>
      <c r="BG17" s="11">
        <v>2</v>
      </c>
      <c r="BH17" s="11">
        <v>1</v>
      </c>
      <c r="BI17" s="11">
        <v>1</v>
      </c>
      <c r="BJ17" s="11">
        <v>2</v>
      </c>
      <c r="BK17" s="11">
        <v>0</v>
      </c>
      <c r="BL17" s="11">
        <v>1</v>
      </c>
      <c r="BM17" s="11">
        <v>2</v>
      </c>
      <c r="BN17" s="11">
        <v>2</v>
      </c>
      <c r="BO17" s="11">
        <v>2</v>
      </c>
      <c r="BP17" s="11">
        <v>2</v>
      </c>
      <c r="BQ17" s="11">
        <v>1</v>
      </c>
      <c r="BR17" s="11">
        <v>2</v>
      </c>
      <c r="BS17" s="11">
        <v>2</v>
      </c>
      <c r="BT17" s="11">
        <v>2</v>
      </c>
      <c r="BU17" s="11">
        <v>2</v>
      </c>
      <c r="BV17" s="11">
        <v>2</v>
      </c>
      <c r="BW17" s="11">
        <v>2</v>
      </c>
      <c r="BX17" s="11">
        <v>2</v>
      </c>
      <c r="BY17" s="11">
        <v>2</v>
      </c>
      <c r="BZ17" s="11">
        <v>1</v>
      </c>
      <c r="CA17" s="11">
        <v>1</v>
      </c>
      <c r="CB17" s="11">
        <v>2</v>
      </c>
      <c r="CC17" s="11">
        <v>2</v>
      </c>
      <c r="CD17" s="11">
        <v>2</v>
      </c>
      <c r="CE17" s="11">
        <v>2</v>
      </c>
      <c r="CF17" s="11">
        <v>2</v>
      </c>
      <c r="CG17" s="11">
        <v>2</v>
      </c>
      <c r="CH17" s="11">
        <v>2</v>
      </c>
      <c r="CI17" s="11">
        <v>2</v>
      </c>
      <c r="CJ17" s="11">
        <v>2</v>
      </c>
      <c r="CK17" s="11">
        <v>2</v>
      </c>
      <c r="CL17" s="11">
        <v>2</v>
      </c>
      <c r="CM17" s="11">
        <v>2</v>
      </c>
      <c r="CN17" s="11">
        <v>2</v>
      </c>
      <c r="CO17" s="11">
        <v>2</v>
      </c>
      <c r="CP17" s="11">
        <v>2</v>
      </c>
      <c r="CQ17" s="11">
        <v>2</v>
      </c>
      <c r="CR17" s="11">
        <v>2</v>
      </c>
      <c r="CS17" s="11">
        <v>2</v>
      </c>
      <c r="CT17" s="11">
        <v>2</v>
      </c>
      <c r="CU17" s="11">
        <v>2</v>
      </c>
      <c r="CV17" s="11">
        <v>2</v>
      </c>
      <c r="CW17" s="11">
        <v>2</v>
      </c>
      <c r="CX17" s="11">
        <v>2</v>
      </c>
      <c r="CY17" s="11">
        <v>1</v>
      </c>
      <c r="CZ17" s="11">
        <v>2</v>
      </c>
      <c r="DA17" s="11">
        <v>2</v>
      </c>
      <c r="DB17" s="11">
        <v>2</v>
      </c>
      <c r="DC17" s="11">
        <v>2</v>
      </c>
      <c r="DD17" s="11">
        <v>2</v>
      </c>
      <c r="DE17" s="11">
        <v>2</v>
      </c>
      <c r="DF17" s="11">
        <v>1</v>
      </c>
      <c r="DG17" s="11">
        <v>2</v>
      </c>
      <c r="DH17" s="11">
        <v>2</v>
      </c>
      <c r="DI17" s="11">
        <v>2</v>
      </c>
      <c r="DJ17" s="11">
        <v>1</v>
      </c>
      <c r="DK17" s="11">
        <v>2</v>
      </c>
      <c r="DL17" s="11">
        <v>1</v>
      </c>
      <c r="DM17" s="11">
        <v>2</v>
      </c>
      <c r="DN17" s="11">
        <v>2</v>
      </c>
      <c r="DO17" s="11">
        <v>2</v>
      </c>
      <c r="DP17" s="11">
        <v>2</v>
      </c>
      <c r="DQ17" s="11">
        <v>2</v>
      </c>
      <c r="DR17" s="11">
        <v>2</v>
      </c>
      <c r="DS17" s="11">
        <f t="shared" si="0"/>
        <v>212</v>
      </c>
      <c r="DT17" s="12">
        <f t="shared" si="1"/>
        <v>0.8833333333333333</v>
      </c>
      <c r="DU17" s="11">
        <f t="shared" si="2"/>
        <v>96</v>
      </c>
      <c r="DV17" s="12">
        <f t="shared" si="6"/>
        <v>0.8</v>
      </c>
      <c r="DW17" s="11">
        <f t="shared" si="3"/>
        <v>20</v>
      </c>
      <c r="DX17" s="12">
        <f t="shared" si="7"/>
        <v>0.16666666666666666</v>
      </c>
      <c r="DY17" s="11">
        <f t="shared" si="4"/>
        <v>4</v>
      </c>
      <c r="DZ17" s="12">
        <f t="shared" si="8"/>
        <v>3.3333333333333333E-2</v>
      </c>
      <c r="EA17" s="11">
        <f t="shared" si="5"/>
        <v>120</v>
      </c>
    </row>
    <row r="18" spans="1:131" s="10" customFormat="1" x14ac:dyDescent="0.25">
      <c r="A18" s="11" t="s">
        <v>168</v>
      </c>
      <c r="B18" s="11" t="s">
        <v>184</v>
      </c>
      <c r="C18" s="11">
        <v>2</v>
      </c>
      <c r="D18" s="11">
        <v>2</v>
      </c>
      <c r="E18" s="11">
        <v>2</v>
      </c>
      <c r="F18" s="11">
        <v>2</v>
      </c>
      <c r="G18" s="11">
        <v>2</v>
      </c>
      <c r="H18" s="11">
        <v>2</v>
      </c>
      <c r="I18" s="11">
        <v>2</v>
      </c>
      <c r="J18" s="11">
        <v>2</v>
      </c>
      <c r="K18" s="11">
        <v>0</v>
      </c>
      <c r="L18" s="11">
        <v>2</v>
      </c>
      <c r="M18" s="11">
        <v>2</v>
      </c>
      <c r="N18" s="11">
        <v>2</v>
      </c>
      <c r="O18" s="11">
        <v>0</v>
      </c>
      <c r="P18" s="11">
        <v>2</v>
      </c>
      <c r="Q18" s="11">
        <v>2</v>
      </c>
      <c r="R18" s="11">
        <v>2</v>
      </c>
      <c r="S18" s="11">
        <v>2</v>
      </c>
      <c r="T18" s="11">
        <v>2</v>
      </c>
      <c r="U18" s="11">
        <v>2</v>
      </c>
      <c r="V18" s="11">
        <v>2</v>
      </c>
      <c r="W18" s="11">
        <v>2</v>
      </c>
      <c r="X18" s="11">
        <v>2</v>
      </c>
      <c r="Y18" s="11">
        <v>2</v>
      </c>
      <c r="Z18" s="11">
        <v>1</v>
      </c>
      <c r="AA18" s="11">
        <v>0</v>
      </c>
      <c r="AB18" s="11">
        <v>0</v>
      </c>
      <c r="AC18" s="11">
        <v>1</v>
      </c>
      <c r="AD18" s="11">
        <v>2</v>
      </c>
      <c r="AE18" s="11">
        <v>2</v>
      </c>
      <c r="AF18" s="11">
        <v>2</v>
      </c>
      <c r="AG18" s="11">
        <v>2</v>
      </c>
      <c r="AH18" s="11">
        <v>2</v>
      </c>
      <c r="AI18" s="11">
        <v>0</v>
      </c>
      <c r="AJ18" s="11">
        <v>0</v>
      </c>
      <c r="AK18" s="11">
        <v>2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1</v>
      </c>
      <c r="AR18" s="11">
        <v>2</v>
      </c>
      <c r="AS18" s="11">
        <v>2</v>
      </c>
      <c r="AT18" s="11">
        <v>2</v>
      </c>
      <c r="AU18" s="11">
        <v>1</v>
      </c>
      <c r="AV18" s="11">
        <v>0</v>
      </c>
      <c r="AW18" s="11">
        <v>0</v>
      </c>
      <c r="AX18" s="11">
        <v>0</v>
      </c>
      <c r="AY18" s="11">
        <v>2</v>
      </c>
      <c r="AZ18" s="11">
        <v>2</v>
      </c>
      <c r="BA18" s="11">
        <v>2</v>
      </c>
      <c r="BB18" s="11">
        <v>2</v>
      </c>
      <c r="BC18" s="11">
        <v>2</v>
      </c>
      <c r="BD18" s="11">
        <v>2</v>
      </c>
      <c r="BE18" s="11">
        <v>2</v>
      </c>
      <c r="BF18" s="11">
        <v>2</v>
      </c>
      <c r="BG18" s="11">
        <v>1</v>
      </c>
      <c r="BH18" s="11">
        <v>2</v>
      </c>
      <c r="BI18" s="11">
        <v>2</v>
      </c>
      <c r="BJ18" s="11">
        <v>2</v>
      </c>
      <c r="BK18" s="11">
        <v>2</v>
      </c>
      <c r="BL18" s="11">
        <v>2</v>
      </c>
      <c r="BM18" s="11">
        <v>2</v>
      </c>
      <c r="BN18" s="11">
        <v>2</v>
      </c>
      <c r="BO18" s="11">
        <v>2</v>
      </c>
      <c r="BP18" s="11">
        <v>2</v>
      </c>
      <c r="BQ18" s="11">
        <v>2</v>
      </c>
      <c r="BR18" s="11">
        <v>2</v>
      </c>
      <c r="BS18" s="11">
        <v>2</v>
      </c>
      <c r="BT18" s="11">
        <v>2</v>
      </c>
      <c r="BU18" s="11">
        <v>2</v>
      </c>
      <c r="BV18" s="11">
        <v>2</v>
      </c>
      <c r="BW18" s="11">
        <v>2</v>
      </c>
      <c r="BX18" s="11">
        <v>2</v>
      </c>
      <c r="BY18" s="11">
        <v>2</v>
      </c>
      <c r="BZ18" s="11">
        <v>0</v>
      </c>
      <c r="CA18" s="11">
        <v>0</v>
      </c>
      <c r="CB18" s="11">
        <v>0</v>
      </c>
      <c r="CC18" s="11">
        <v>0</v>
      </c>
      <c r="CD18" s="11">
        <v>2</v>
      </c>
      <c r="CE18" s="11">
        <v>0</v>
      </c>
      <c r="CF18" s="11">
        <v>2</v>
      </c>
      <c r="CG18" s="11">
        <v>2</v>
      </c>
      <c r="CH18" s="11">
        <v>2</v>
      </c>
      <c r="CI18" s="11">
        <v>2</v>
      </c>
      <c r="CJ18" s="11">
        <v>2</v>
      </c>
      <c r="CK18" s="11">
        <v>2</v>
      </c>
      <c r="CL18" s="11">
        <v>2</v>
      </c>
      <c r="CM18" s="11">
        <v>2</v>
      </c>
      <c r="CN18" s="11">
        <v>2</v>
      </c>
      <c r="CO18" s="11">
        <v>2</v>
      </c>
      <c r="CP18" s="11">
        <v>2</v>
      </c>
      <c r="CQ18" s="11">
        <v>2</v>
      </c>
      <c r="CR18" s="11">
        <v>2</v>
      </c>
      <c r="CS18" s="11">
        <v>2</v>
      </c>
      <c r="CT18" s="11">
        <v>2</v>
      </c>
      <c r="CU18" s="11">
        <v>2</v>
      </c>
      <c r="CV18" s="11">
        <v>2</v>
      </c>
      <c r="CW18" s="11">
        <v>2</v>
      </c>
      <c r="CX18" s="11">
        <v>2</v>
      </c>
      <c r="CY18" s="11">
        <v>1</v>
      </c>
      <c r="CZ18" s="11">
        <v>1</v>
      </c>
      <c r="DA18" s="11">
        <v>2</v>
      </c>
      <c r="DB18" s="11">
        <v>1</v>
      </c>
      <c r="DC18" s="11">
        <v>2</v>
      </c>
      <c r="DD18" s="11">
        <v>2</v>
      </c>
      <c r="DE18" s="11">
        <v>2</v>
      </c>
      <c r="DF18" s="11">
        <v>2</v>
      </c>
      <c r="DG18" s="11">
        <v>2</v>
      </c>
      <c r="DH18" s="11">
        <v>2</v>
      </c>
      <c r="DI18" s="11">
        <v>2</v>
      </c>
      <c r="DJ18" s="11">
        <v>2</v>
      </c>
      <c r="DK18" s="11">
        <v>2</v>
      </c>
      <c r="DL18" s="11">
        <v>2</v>
      </c>
      <c r="DM18" s="11">
        <v>2</v>
      </c>
      <c r="DN18" s="11">
        <v>2</v>
      </c>
      <c r="DO18" s="11">
        <v>2</v>
      </c>
      <c r="DP18" s="11">
        <v>2</v>
      </c>
      <c r="DQ18" s="11">
        <v>2</v>
      </c>
      <c r="DR18" s="11">
        <v>2</v>
      </c>
      <c r="DS18" s="11">
        <f t="shared" si="0"/>
        <v>194</v>
      </c>
      <c r="DT18" s="12">
        <f t="shared" si="1"/>
        <v>0.80833333333333324</v>
      </c>
      <c r="DU18" s="11">
        <f t="shared" si="2"/>
        <v>93</v>
      </c>
      <c r="DV18" s="12">
        <f t="shared" si="6"/>
        <v>0.77500000000000002</v>
      </c>
      <c r="DW18" s="11">
        <f t="shared" si="3"/>
        <v>8</v>
      </c>
      <c r="DX18" s="12">
        <f t="shared" si="7"/>
        <v>6.6666666666666666E-2</v>
      </c>
      <c r="DY18" s="11">
        <f t="shared" si="4"/>
        <v>19</v>
      </c>
      <c r="DZ18" s="12">
        <f t="shared" si="8"/>
        <v>0.15833333333333333</v>
      </c>
      <c r="EA18" s="11">
        <f t="shared" si="5"/>
        <v>120</v>
      </c>
    </row>
    <row r="19" spans="1:131" s="10" customFormat="1" x14ac:dyDescent="0.25">
      <c r="A19" s="11" t="s">
        <v>172</v>
      </c>
      <c r="B19" s="11" t="s">
        <v>185</v>
      </c>
      <c r="C19" s="11">
        <v>2</v>
      </c>
      <c r="D19" s="11">
        <v>2</v>
      </c>
      <c r="E19" s="11">
        <v>2</v>
      </c>
      <c r="F19" s="11">
        <v>1</v>
      </c>
      <c r="G19" s="11">
        <v>1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2</v>
      </c>
      <c r="T19" s="11">
        <v>2</v>
      </c>
      <c r="U19" s="11">
        <v>1</v>
      </c>
      <c r="V19" s="11">
        <v>1</v>
      </c>
      <c r="W19" s="11">
        <v>2</v>
      </c>
      <c r="X19" s="11">
        <v>2</v>
      </c>
      <c r="Y19" s="11">
        <v>2</v>
      </c>
      <c r="Z19" s="11">
        <v>1</v>
      </c>
      <c r="AA19" s="11">
        <v>1</v>
      </c>
      <c r="AB19" s="11">
        <v>2</v>
      </c>
      <c r="AC19" s="11">
        <v>1</v>
      </c>
      <c r="AD19" s="11">
        <v>1</v>
      </c>
      <c r="AE19" s="11">
        <v>1</v>
      </c>
      <c r="AF19" s="11">
        <v>0</v>
      </c>
      <c r="AG19" s="11">
        <v>1</v>
      </c>
      <c r="AH19" s="11">
        <v>0</v>
      </c>
      <c r="AI19" s="11">
        <v>1</v>
      </c>
      <c r="AJ19" s="11">
        <v>1</v>
      </c>
      <c r="AK19" s="11">
        <v>2</v>
      </c>
      <c r="AL19" s="11">
        <v>2</v>
      </c>
      <c r="AM19" s="11">
        <v>1</v>
      </c>
      <c r="AN19" s="11">
        <v>2</v>
      </c>
      <c r="AO19" s="11">
        <v>2</v>
      </c>
      <c r="AP19" s="11">
        <v>2</v>
      </c>
      <c r="AQ19" s="11">
        <v>2</v>
      </c>
      <c r="AR19" s="11">
        <v>2</v>
      </c>
      <c r="AS19" s="11">
        <v>2</v>
      </c>
      <c r="AT19" s="11">
        <v>2</v>
      </c>
      <c r="AU19" s="11">
        <v>2</v>
      </c>
      <c r="AV19" s="11">
        <v>1</v>
      </c>
      <c r="AW19" s="11">
        <v>2</v>
      </c>
      <c r="AX19" s="11">
        <v>0</v>
      </c>
      <c r="AY19" s="11">
        <v>1</v>
      </c>
      <c r="AZ19" s="11">
        <v>0</v>
      </c>
      <c r="BA19" s="11">
        <v>2</v>
      </c>
      <c r="BB19" s="11">
        <v>2</v>
      </c>
      <c r="BC19" s="11">
        <v>0</v>
      </c>
      <c r="BD19" s="11">
        <v>1</v>
      </c>
      <c r="BE19" s="11">
        <v>1</v>
      </c>
      <c r="BF19" s="11">
        <v>0</v>
      </c>
      <c r="BG19" s="11">
        <v>1</v>
      </c>
      <c r="BH19" s="11">
        <v>2</v>
      </c>
      <c r="BI19" s="11">
        <v>2</v>
      </c>
      <c r="BJ19" s="11">
        <v>1</v>
      </c>
      <c r="BK19" s="11">
        <v>2</v>
      </c>
      <c r="BL19" s="11">
        <v>0</v>
      </c>
      <c r="BM19" s="11">
        <v>2</v>
      </c>
      <c r="BN19" s="11">
        <v>2</v>
      </c>
      <c r="BO19" s="11">
        <v>2</v>
      </c>
      <c r="BP19" s="11">
        <v>2</v>
      </c>
      <c r="BQ19" s="11">
        <v>2</v>
      </c>
      <c r="BR19" s="11">
        <v>2</v>
      </c>
      <c r="BS19" s="11">
        <v>2</v>
      </c>
      <c r="BT19" s="11">
        <v>2</v>
      </c>
      <c r="BU19" s="11">
        <v>1</v>
      </c>
      <c r="BV19" s="11">
        <v>2</v>
      </c>
      <c r="BW19" s="11">
        <v>2</v>
      </c>
      <c r="BX19" s="11">
        <v>1</v>
      </c>
      <c r="BY19" s="11">
        <v>1</v>
      </c>
      <c r="BZ19" s="11">
        <v>0</v>
      </c>
      <c r="CA19" s="11">
        <v>0</v>
      </c>
      <c r="CB19" s="11">
        <v>0</v>
      </c>
      <c r="CC19" s="11">
        <v>2</v>
      </c>
      <c r="CD19" s="11">
        <v>1</v>
      </c>
      <c r="CE19" s="11">
        <v>1</v>
      </c>
      <c r="CF19" s="11">
        <v>2</v>
      </c>
      <c r="CG19" s="11">
        <v>2</v>
      </c>
      <c r="CH19" s="11">
        <v>2</v>
      </c>
      <c r="CI19" s="11">
        <v>2</v>
      </c>
      <c r="CJ19" s="11">
        <v>2</v>
      </c>
      <c r="CK19" s="11">
        <v>2</v>
      </c>
      <c r="CL19" s="11">
        <v>1</v>
      </c>
      <c r="CM19" s="11">
        <v>2</v>
      </c>
      <c r="CN19" s="11">
        <v>2</v>
      </c>
      <c r="CO19" s="11">
        <v>2</v>
      </c>
      <c r="CP19" s="11">
        <v>2</v>
      </c>
      <c r="CQ19" s="11">
        <v>2</v>
      </c>
      <c r="CR19" s="11">
        <v>2</v>
      </c>
      <c r="CS19" s="11">
        <v>2</v>
      </c>
      <c r="CT19" s="11">
        <v>2</v>
      </c>
      <c r="CU19" s="11">
        <v>1</v>
      </c>
      <c r="CV19" s="11">
        <v>2</v>
      </c>
      <c r="CW19" s="11">
        <v>1</v>
      </c>
      <c r="CX19" s="11">
        <v>2</v>
      </c>
      <c r="CY19" s="11">
        <v>2</v>
      </c>
      <c r="CZ19" s="11">
        <v>1</v>
      </c>
      <c r="DA19" s="11">
        <v>2</v>
      </c>
      <c r="DB19" s="11">
        <v>1</v>
      </c>
      <c r="DC19" s="11">
        <v>2</v>
      </c>
      <c r="DD19" s="11">
        <v>1</v>
      </c>
      <c r="DE19" s="11">
        <v>2</v>
      </c>
      <c r="DF19" s="11">
        <v>1</v>
      </c>
      <c r="DG19" s="11">
        <v>1</v>
      </c>
      <c r="DH19" s="11">
        <v>2</v>
      </c>
      <c r="DI19" s="11">
        <v>2</v>
      </c>
      <c r="DJ19" s="11">
        <v>1</v>
      </c>
      <c r="DK19" s="11">
        <v>2</v>
      </c>
      <c r="DL19" s="11">
        <v>1</v>
      </c>
      <c r="DM19" s="11">
        <v>1</v>
      </c>
      <c r="DN19" s="11">
        <v>1</v>
      </c>
      <c r="DO19" s="11">
        <v>1</v>
      </c>
      <c r="DP19" s="11">
        <v>1</v>
      </c>
      <c r="DQ19" s="11">
        <v>2</v>
      </c>
      <c r="DR19" s="11">
        <v>2</v>
      </c>
      <c r="DS19" s="11">
        <f t="shared" si="0"/>
        <v>182</v>
      </c>
      <c r="DT19" s="12">
        <f t="shared" si="1"/>
        <v>0.7583333333333333</v>
      </c>
      <c r="DU19" s="11">
        <f t="shared" si="2"/>
        <v>72</v>
      </c>
      <c r="DV19" s="12">
        <f t="shared" si="6"/>
        <v>0.6</v>
      </c>
      <c r="DW19" s="11">
        <f t="shared" si="3"/>
        <v>38</v>
      </c>
      <c r="DX19" s="12">
        <f t="shared" si="7"/>
        <v>0.31666666666666665</v>
      </c>
      <c r="DY19" s="11">
        <f t="shared" si="4"/>
        <v>10</v>
      </c>
      <c r="DZ19" s="12">
        <f t="shared" si="8"/>
        <v>8.3333333333333329E-2</v>
      </c>
      <c r="EA19" s="11">
        <f t="shared" si="5"/>
        <v>120</v>
      </c>
    </row>
    <row r="20" spans="1:131" s="10" customFormat="1" x14ac:dyDescent="0.25">
      <c r="A20" s="11" t="s">
        <v>174</v>
      </c>
      <c r="B20" s="11" t="s">
        <v>186</v>
      </c>
      <c r="C20" s="11">
        <v>2</v>
      </c>
      <c r="D20" s="11">
        <v>2</v>
      </c>
      <c r="E20" s="11">
        <v>1</v>
      </c>
      <c r="F20" s="11">
        <v>2</v>
      </c>
      <c r="G20" s="11">
        <v>2</v>
      </c>
      <c r="H20" s="11">
        <v>2</v>
      </c>
      <c r="I20" s="11">
        <v>2</v>
      </c>
      <c r="J20" s="11">
        <v>2</v>
      </c>
      <c r="K20" s="11">
        <v>2</v>
      </c>
      <c r="L20" s="11">
        <v>2</v>
      </c>
      <c r="M20" s="11">
        <v>2</v>
      </c>
      <c r="N20" s="11">
        <v>2</v>
      </c>
      <c r="O20" s="11">
        <v>2</v>
      </c>
      <c r="P20" s="11">
        <v>2</v>
      </c>
      <c r="Q20" s="11">
        <v>2</v>
      </c>
      <c r="R20" s="11">
        <v>1</v>
      </c>
      <c r="S20" s="11">
        <v>1</v>
      </c>
      <c r="T20" s="11">
        <v>1</v>
      </c>
      <c r="U20" s="11">
        <v>2</v>
      </c>
      <c r="V20" s="11">
        <v>1</v>
      </c>
      <c r="W20" s="11">
        <v>2</v>
      </c>
      <c r="X20" s="11">
        <v>2</v>
      </c>
      <c r="Y20" s="11">
        <v>2</v>
      </c>
      <c r="Z20" s="11">
        <v>2</v>
      </c>
      <c r="AA20" s="11">
        <v>2</v>
      </c>
      <c r="AB20" s="11">
        <v>2</v>
      </c>
      <c r="AC20" s="11">
        <v>1</v>
      </c>
      <c r="AD20" s="11">
        <v>2</v>
      </c>
      <c r="AE20" s="11">
        <v>1</v>
      </c>
      <c r="AF20" s="11">
        <v>2</v>
      </c>
      <c r="AG20" s="11">
        <v>2</v>
      </c>
      <c r="AH20" s="11">
        <v>2</v>
      </c>
      <c r="AI20" s="11">
        <v>2</v>
      </c>
      <c r="AJ20" s="11">
        <v>1</v>
      </c>
      <c r="AK20" s="11">
        <v>1</v>
      </c>
      <c r="AL20" s="11">
        <v>1</v>
      </c>
      <c r="AM20" s="11">
        <v>1</v>
      </c>
      <c r="AN20" s="11">
        <v>1</v>
      </c>
      <c r="AO20" s="11">
        <v>1</v>
      </c>
      <c r="AP20" s="11">
        <v>2</v>
      </c>
      <c r="AQ20" s="11">
        <v>2</v>
      </c>
      <c r="AR20" s="11">
        <v>1</v>
      </c>
      <c r="AS20" s="11">
        <v>1</v>
      </c>
      <c r="AT20" s="11">
        <v>1</v>
      </c>
      <c r="AU20" s="11">
        <v>1</v>
      </c>
      <c r="AV20" s="11">
        <v>1</v>
      </c>
      <c r="AW20" s="11">
        <v>1</v>
      </c>
      <c r="AX20" s="11">
        <v>2</v>
      </c>
      <c r="AY20" s="11">
        <v>2</v>
      </c>
      <c r="AZ20" s="11">
        <v>2</v>
      </c>
      <c r="BA20" s="11">
        <v>1</v>
      </c>
      <c r="BB20" s="11">
        <v>2</v>
      </c>
      <c r="BC20" s="11">
        <v>1</v>
      </c>
      <c r="BD20" s="11">
        <v>2</v>
      </c>
      <c r="BE20" s="11">
        <v>2</v>
      </c>
      <c r="BF20" s="11">
        <v>2</v>
      </c>
      <c r="BG20" s="11">
        <v>1</v>
      </c>
      <c r="BH20" s="11">
        <v>2</v>
      </c>
      <c r="BI20" s="11">
        <v>2</v>
      </c>
      <c r="BJ20" s="11">
        <v>2</v>
      </c>
      <c r="BK20" s="11">
        <v>1</v>
      </c>
      <c r="BL20" s="11">
        <v>1</v>
      </c>
      <c r="BM20" s="11">
        <v>2</v>
      </c>
      <c r="BN20" s="11">
        <v>1</v>
      </c>
      <c r="BO20" s="11">
        <v>0</v>
      </c>
      <c r="BP20" s="11">
        <v>0</v>
      </c>
      <c r="BQ20" s="11">
        <v>2</v>
      </c>
      <c r="BR20" s="11">
        <v>2</v>
      </c>
      <c r="BS20" s="11">
        <v>2</v>
      </c>
      <c r="BT20" s="11">
        <v>1</v>
      </c>
      <c r="BU20" s="11">
        <v>0</v>
      </c>
      <c r="BV20" s="11">
        <v>1</v>
      </c>
      <c r="BW20" s="11">
        <v>2</v>
      </c>
      <c r="BX20" s="11">
        <v>2</v>
      </c>
      <c r="BY20" s="11">
        <v>1</v>
      </c>
      <c r="BZ20" s="11">
        <v>0</v>
      </c>
      <c r="CA20" s="11">
        <v>1</v>
      </c>
      <c r="CB20" s="11">
        <v>1</v>
      </c>
      <c r="CC20" s="11">
        <v>1</v>
      </c>
      <c r="CD20" s="11">
        <v>2</v>
      </c>
      <c r="CE20" s="11">
        <v>2</v>
      </c>
      <c r="CF20" s="11">
        <v>2</v>
      </c>
      <c r="CG20" s="11">
        <v>2</v>
      </c>
      <c r="CH20" s="11">
        <v>2</v>
      </c>
      <c r="CI20" s="11">
        <v>2</v>
      </c>
      <c r="CJ20" s="11">
        <v>2</v>
      </c>
      <c r="CK20" s="11">
        <v>2</v>
      </c>
      <c r="CL20" s="11">
        <v>2</v>
      </c>
      <c r="CM20" s="11">
        <v>2</v>
      </c>
      <c r="CN20" s="11">
        <v>2</v>
      </c>
      <c r="CO20" s="11">
        <v>2</v>
      </c>
      <c r="CP20" s="11">
        <v>2</v>
      </c>
      <c r="CQ20" s="11">
        <v>2</v>
      </c>
      <c r="CR20" s="11">
        <v>2</v>
      </c>
      <c r="CS20" s="11">
        <v>2</v>
      </c>
      <c r="CT20" s="11">
        <v>2</v>
      </c>
      <c r="CU20" s="11">
        <v>1</v>
      </c>
      <c r="CV20" s="11">
        <v>1</v>
      </c>
      <c r="CW20" s="11">
        <v>1</v>
      </c>
      <c r="CX20" s="11">
        <v>2</v>
      </c>
      <c r="CY20" s="11">
        <v>1</v>
      </c>
      <c r="CZ20" s="11">
        <v>1</v>
      </c>
      <c r="DA20" s="11">
        <v>2</v>
      </c>
      <c r="DB20" s="11">
        <v>1</v>
      </c>
      <c r="DC20" s="11">
        <v>1</v>
      </c>
      <c r="DD20" s="11">
        <v>2</v>
      </c>
      <c r="DE20" s="11">
        <v>1</v>
      </c>
      <c r="DF20" s="11">
        <v>2</v>
      </c>
      <c r="DG20" s="11">
        <v>1</v>
      </c>
      <c r="DH20" s="11">
        <v>2</v>
      </c>
      <c r="DI20" s="11">
        <v>2</v>
      </c>
      <c r="DJ20" s="11">
        <v>2</v>
      </c>
      <c r="DK20" s="11">
        <v>0</v>
      </c>
      <c r="DL20" s="11">
        <v>1</v>
      </c>
      <c r="DM20" s="11">
        <v>1</v>
      </c>
      <c r="DN20" s="11">
        <v>2</v>
      </c>
      <c r="DO20" s="11">
        <v>1</v>
      </c>
      <c r="DP20" s="11">
        <v>1</v>
      </c>
      <c r="DQ20" s="11">
        <v>2</v>
      </c>
      <c r="DR20" s="11">
        <v>2</v>
      </c>
      <c r="DS20" s="11">
        <f t="shared" si="0"/>
        <v>186</v>
      </c>
      <c r="DT20" s="12">
        <f t="shared" si="1"/>
        <v>0.77500000000000002</v>
      </c>
      <c r="DU20" s="11">
        <f t="shared" si="2"/>
        <v>71</v>
      </c>
      <c r="DV20" s="12">
        <f t="shared" si="6"/>
        <v>0.59166666666666667</v>
      </c>
      <c r="DW20" s="11">
        <f t="shared" si="3"/>
        <v>44</v>
      </c>
      <c r="DX20" s="12">
        <f t="shared" si="7"/>
        <v>0.36666666666666664</v>
      </c>
      <c r="DY20" s="11">
        <f t="shared" si="4"/>
        <v>5</v>
      </c>
      <c r="DZ20" s="12">
        <f t="shared" si="8"/>
        <v>4.1666666666666664E-2</v>
      </c>
      <c r="EA20" s="11">
        <f t="shared" si="5"/>
        <v>120</v>
      </c>
    </row>
    <row r="21" spans="1:131" s="10" customFormat="1" x14ac:dyDescent="0.25">
      <c r="A21" s="11" t="s">
        <v>174</v>
      </c>
      <c r="B21" s="11" t="s">
        <v>187</v>
      </c>
      <c r="C21" s="11">
        <v>2</v>
      </c>
      <c r="D21" s="11">
        <v>2</v>
      </c>
      <c r="E21" s="11">
        <v>2</v>
      </c>
      <c r="F21" s="11">
        <v>0</v>
      </c>
      <c r="G21" s="11">
        <v>2</v>
      </c>
      <c r="H21" s="11">
        <v>2</v>
      </c>
      <c r="I21" s="11">
        <v>1</v>
      </c>
      <c r="J21" s="11">
        <v>2</v>
      </c>
      <c r="K21" s="11">
        <v>0</v>
      </c>
      <c r="L21" s="11">
        <v>0</v>
      </c>
      <c r="M21" s="11">
        <v>2</v>
      </c>
      <c r="N21" s="11">
        <v>2</v>
      </c>
      <c r="O21" s="11">
        <v>0</v>
      </c>
      <c r="P21" s="11">
        <v>2</v>
      </c>
      <c r="Q21" s="11">
        <v>2</v>
      </c>
      <c r="R21" s="11">
        <v>1</v>
      </c>
      <c r="S21" s="11">
        <v>1</v>
      </c>
      <c r="T21" s="11">
        <v>2</v>
      </c>
      <c r="U21" s="11">
        <v>2</v>
      </c>
      <c r="V21" s="11">
        <v>1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1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2</v>
      </c>
      <c r="AL21" s="11">
        <v>0</v>
      </c>
      <c r="AM21" s="11">
        <v>1</v>
      </c>
      <c r="AN21" s="11">
        <v>0</v>
      </c>
      <c r="AO21" s="11">
        <v>0</v>
      </c>
      <c r="AP21" s="11">
        <v>0</v>
      </c>
      <c r="AQ21" s="11">
        <v>1</v>
      </c>
      <c r="AR21" s="11">
        <v>1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1</v>
      </c>
      <c r="AY21" s="11">
        <v>1</v>
      </c>
      <c r="AZ21" s="11">
        <v>2</v>
      </c>
      <c r="BA21" s="11">
        <v>0</v>
      </c>
      <c r="BB21" s="11">
        <v>0</v>
      </c>
      <c r="BC21" s="11">
        <v>0</v>
      </c>
      <c r="BD21" s="11">
        <v>2</v>
      </c>
      <c r="BE21" s="11">
        <v>2</v>
      </c>
      <c r="BF21" s="11">
        <v>1</v>
      </c>
      <c r="BG21" s="11">
        <v>1</v>
      </c>
      <c r="BH21" s="11">
        <v>0</v>
      </c>
      <c r="BI21" s="11">
        <v>0</v>
      </c>
      <c r="BJ21" s="11">
        <v>0</v>
      </c>
      <c r="BK21" s="11">
        <v>1</v>
      </c>
      <c r="BL21" s="11">
        <v>0</v>
      </c>
      <c r="BM21" s="11">
        <v>0</v>
      </c>
      <c r="BN21" s="11">
        <v>1</v>
      </c>
      <c r="BO21" s="11">
        <v>2</v>
      </c>
      <c r="BP21" s="11">
        <v>0</v>
      </c>
      <c r="BQ21" s="11">
        <v>2</v>
      </c>
      <c r="BR21" s="11">
        <v>0</v>
      </c>
      <c r="BS21" s="11">
        <v>1</v>
      </c>
      <c r="BT21" s="11">
        <v>1</v>
      </c>
      <c r="BU21" s="11">
        <v>1</v>
      </c>
      <c r="BV21" s="11">
        <v>1</v>
      </c>
      <c r="BW21" s="11">
        <v>1</v>
      </c>
      <c r="BX21" s="11">
        <v>1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1</v>
      </c>
      <c r="CE21" s="11">
        <v>0</v>
      </c>
      <c r="CF21" s="11">
        <v>1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2</v>
      </c>
      <c r="CU21" s="11">
        <v>1</v>
      </c>
      <c r="CV21" s="11">
        <v>1</v>
      </c>
      <c r="CW21" s="11">
        <v>2</v>
      </c>
      <c r="CX21" s="11">
        <v>1</v>
      </c>
      <c r="CY21" s="11">
        <v>1</v>
      </c>
      <c r="CZ21" s="11">
        <v>1</v>
      </c>
      <c r="DA21" s="11">
        <v>1</v>
      </c>
      <c r="DB21" s="11">
        <v>1</v>
      </c>
      <c r="DC21" s="11">
        <v>0</v>
      </c>
      <c r="DD21" s="11">
        <v>0</v>
      </c>
      <c r="DE21" s="11">
        <v>1</v>
      </c>
      <c r="DF21" s="11">
        <v>1</v>
      </c>
      <c r="DG21" s="11">
        <v>2</v>
      </c>
      <c r="DH21" s="11">
        <v>1</v>
      </c>
      <c r="DI21" s="11">
        <v>1</v>
      </c>
      <c r="DJ21" s="11">
        <v>1</v>
      </c>
      <c r="DK21" s="11">
        <v>1</v>
      </c>
      <c r="DL21" s="11">
        <v>1</v>
      </c>
      <c r="DM21" s="11">
        <v>1</v>
      </c>
      <c r="DN21" s="11">
        <v>1</v>
      </c>
      <c r="DO21" s="11">
        <v>1</v>
      </c>
      <c r="DP21" s="11">
        <v>1</v>
      </c>
      <c r="DQ21" s="11">
        <v>1</v>
      </c>
      <c r="DR21" s="11">
        <v>2</v>
      </c>
      <c r="DS21" s="11">
        <f t="shared" si="0"/>
        <v>85</v>
      </c>
      <c r="DT21" s="12">
        <f t="shared" si="1"/>
        <v>0.35416666666666663</v>
      </c>
      <c r="DU21" s="11">
        <f t="shared" si="2"/>
        <v>22</v>
      </c>
      <c r="DV21" s="12">
        <f t="shared" si="6"/>
        <v>0.18333333333333332</v>
      </c>
      <c r="DW21" s="11">
        <f t="shared" si="3"/>
        <v>41</v>
      </c>
      <c r="DX21" s="12">
        <f t="shared" si="7"/>
        <v>0.34166666666666667</v>
      </c>
      <c r="DY21" s="11">
        <f t="shared" si="4"/>
        <v>57</v>
      </c>
      <c r="DZ21" s="12">
        <f t="shared" si="8"/>
        <v>0.47499999999999998</v>
      </c>
      <c r="EA21" s="11">
        <f t="shared" si="5"/>
        <v>120</v>
      </c>
    </row>
    <row r="22" spans="1:131" s="10" customFormat="1" x14ac:dyDescent="0.25">
      <c r="A22" s="11" t="s">
        <v>178</v>
      </c>
      <c r="B22" s="11" t="s">
        <v>188</v>
      </c>
      <c r="C22" s="11">
        <v>2</v>
      </c>
      <c r="D22" s="11">
        <v>2</v>
      </c>
      <c r="E22" s="11">
        <v>2</v>
      </c>
      <c r="F22" s="11">
        <v>2</v>
      </c>
      <c r="G22" s="11">
        <v>2</v>
      </c>
      <c r="H22" s="11">
        <v>2</v>
      </c>
      <c r="I22" s="11">
        <v>2</v>
      </c>
      <c r="J22" s="11">
        <v>2</v>
      </c>
      <c r="K22" s="11">
        <v>2</v>
      </c>
      <c r="L22" s="11">
        <v>2</v>
      </c>
      <c r="M22" s="11">
        <v>2</v>
      </c>
      <c r="N22" s="11">
        <v>2</v>
      </c>
      <c r="O22" s="11">
        <v>2</v>
      </c>
      <c r="P22" s="11">
        <v>2</v>
      </c>
      <c r="Q22" s="11">
        <v>2</v>
      </c>
      <c r="R22" s="11">
        <v>2</v>
      </c>
      <c r="S22" s="11">
        <v>2</v>
      </c>
      <c r="T22" s="11">
        <v>2</v>
      </c>
      <c r="U22" s="11">
        <v>2</v>
      </c>
      <c r="V22" s="11">
        <v>2</v>
      </c>
      <c r="W22" s="11">
        <v>2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1">
        <v>2</v>
      </c>
      <c r="AD22" s="11">
        <v>2</v>
      </c>
      <c r="AE22" s="11">
        <v>2</v>
      </c>
      <c r="AF22" s="11">
        <v>2</v>
      </c>
      <c r="AG22" s="11">
        <v>2</v>
      </c>
      <c r="AH22" s="11">
        <v>2</v>
      </c>
      <c r="AI22" s="11">
        <v>2</v>
      </c>
      <c r="AJ22" s="11">
        <v>2</v>
      </c>
      <c r="AK22" s="11">
        <v>2</v>
      </c>
      <c r="AL22" s="11">
        <v>2</v>
      </c>
      <c r="AM22" s="11">
        <v>2</v>
      </c>
      <c r="AN22" s="11">
        <v>2</v>
      </c>
      <c r="AO22" s="11">
        <v>2</v>
      </c>
      <c r="AP22" s="11">
        <v>2</v>
      </c>
      <c r="AQ22" s="11">
        <v>2</v>
      </c>
      <c r="AR22" s="11">
        <v>2</v>
      </c>
      <c r="AS22" s="11">
        <v>2</v>
      </c>
      <c r="AT22" s="11">
        <v>2</v>
      </c>
      <c r="AU22" s="11">
        <v>2</v>
      </c>
      <c r="AV22" s="11">
        <v>2</v>
      </c>
      <c r="AW22" s="11">
        <v>2</v>
      </c>
      <c r="AX22" s="11">
        <v>2</v>
      </c>
      <c r="AY22" s="11">
        <v>2</v>
      </c>
      <c r="AZ22" s="11">
        <v>2</v>
      </c>
      <c r="BA22" s="11">
        <v>2</v>
      </c>
      <c r="BB22" s="11">
        <v>2</v>
      </c>
      <c r="BC22" s="11">
        <v>2</v>
      </c>
      <c r="BD22" s="11">
        <v>2</v>
      </c>
      <c r="BE22" s="11">
        <v>2</v>
      </c>
      <c r="BF22" s="11">
        <v>2</v>
      </c>
      <c r="BG22" s="11">
        <v>2</v>
      </c>
      <c r="BH22" s="11">
        <v>2</v>
      </c>
      <c r="BI22" s="11">
        <v>2</v>
      </c>
      <c r="BJ22" s="11">
        <v>2</v>
      </c>
      <c r="BK22" s="11">
        <v>2</v>
      </c>
      <c r="BL22" s="11">
        <v>2</v>
      </c>
      <c r="BM22" s="11">
        <v>2</v>
      </c>
      <c r="BN22" s="11">
        <v>2</v>
      </c>
      <c r="BO22" s="11">
        <v>2</v>
      </c>
      <c r="BP22" s="11">
        <v>2</v>
      </c>
      <c r="BQ22" s="11">
        <v>2</v>
      </c>
      <c r="BR22" s="11">
        <v>2</v>
      </c>
      <c r="BS22" s="11">
        <v>2</v>
      </c>
      <c r="BT22" s="11">
        <v>2</v>
      </c>
      <c r="BU22" s="11">
        <v>2</v>
      </c>
      <c r="BV22" s="11">
        <v>2</v>
      </c>
      <c r="BW22" s="11">
        <v>2</v>
      </c>
      <c r="BX22" s="11">
        <v>2</v>
      </c>
      <c r="BY22" s="11">
        <v>2</v>
      </c>
      <c r="BZ22" s="11">
        <v>2</v>
      </c>
      <c r="CA22" s="11">
        <v>2</v>
      </c>
      <c r="CB22" s="11">
        <v>2</v>
      </c>
      <c r="CC22" s="11">
        <v>2</v>
      </c>
      <c r="CD22" s="11">
        <v>2</v>
      </c>
      <c r="CE22" s="11">
        <v>2</v>
      </c>
      <c r="CF22" s="11">
        <v>2</v>
      </c>
      <c r="CG22" s="11">
        <v>2</v>
      </c>
      <c r="CH22" s="11">
        <v>2</v>
      </c>
      <c r="CI22" s="11">
        <v>2</v>
      </c>
      <c r="CJ22" s="11">
        <v>2</v>
      </c>
      <c r="CK22" s="11">
        <v>2</v>
      </c>
      <c r="CL22" s="11">
        <v>2</v>
      </c>
      <c r="CM22" s="11">
        <v>2</v>
      </c>
      <c r="CN22" s="11">
        <v>2</v>
      </c>
      <c r="CO22" s="11">
        <v>2</v>
      </c>
      <c r="CP22" s="11">
        <v>2</v>
      </c>
      <c r="CQ22" s="11">
        <v>2</v>
      </c>
      <c r="CR22" s="11">
        <v>2</v>
      </c>
      <c r="CS22" s="11">
        <v>2</v>
      </c>
      <c r="CT22" s="11">
        <v>2</v>
      </c>
      <c r="CU22" s="11">
        <v>2</v>
      </c>
      <c r="CV22" s="11">
        <v>2</v>
      </c>
      <c r="CW22" s="11">
        <v>2</v>
      </c>
      <c r="CX22" s="11">
        <v>2</v>
      </c>
      <c r="CY22" s="11">
        <v>2</v>
      </c>
      <c r="CZ22" s="11">
        <v>2</v>
      </c>
      <c r="DA22" s="11">
        <v>2</v>
      </c>
      <c r="DB22" s="11">
        <v>2</v>
      </c>
      <c r="DC22" s="11">
        <v>2</v>
      </c>
      <c r="DD22" s="11">
        <v>2</v>
      </c>
      <c r="DE22" s="11">
        <v>2</v>
      </c>
      <c r="DF22" s="11">
        <v>2</v>
      </c>
      <c r="DG22" s="11">
        <v>2</v>
      </c>
      <c r="DH22" s="11">
        <v>2</v>
      </c>
      <c r="DI22" s="11">
        <v>2</v>
      </c>
      <c r="DJ22" s="11">
        <v>2</v>
      </c>
      <c r="DK22" s="11">
        <v>2</v>
      </c>
      <c r="DL22" s="11">
        <v>2</v>
      </c>
      <c r="DM22" s="11">
        <v>2</v>
      </c>
      <c r="DN22" s="11">
        <v>2</v>
      </c>
      <c r="DO22" s="11">
        <v>2</v>
      </c>
      <c r="DP22" s="11">
        <v>2</v>
      </c>
      <c r="DQ22" s="11">
        <v>2</v>
      </c>
      <c r="DR22" s="11">
        <v>2</v>
      </c>
      <c r="DS22" s="11">
        <f t="shared" si="0"/>
        <v>240</v>
      </c>
      <c r="DT22" s="12">
        <f t="shared" si="1"/>
        <v>1</v>
      </c>
      <c r="DU22" s="11">
        <f t="shared" si="2"/>
        <v>120</v>
      </c>
      <c r="DV22" s="12">
        <f t="shared" si="6"/>
        <v>1</v>
      </c>
      <c r="DW22" s="11">
        <f t="shared" si="3"/>
        <v>0</v>
      </c>
      <c r="DX22" s="12">
        <f t="shared" si="7"/>
        <v>0</v>
      </c>
      <c r="DY22" s="11">
        <f t="shared" si="4"/>
        <v>0</v>
      </c>
      <c r="DZ22" s="12">
        <f t="shared" si="8"/>
        <v>0</v>
      </c>
      <c r="EA22" s="11">
        <f t="shared" si="5"/>
        <v>120</v>
      </c>
    </row>
    <row r="23" spans="1:131" s="10" customFormat="1" x14ac:dyDescent="0.25">
      <c r="A23" s="11" t="s">
        <v>172</v>
      </c>
      <c r="B23" s="11" t="s">
        <v>189</v>
      </c>
      <c r="C23" s="11">
        <v>2</v>
      </c>
      <c r="D23" s="11">
        <v>2</v>
      </c>
      <c r="E23" s="11">
        <v>2</v>
      </c>
      <c r="F23" s="11">
        <v>2</v>
      </c>
      <c r="G23" s="11">
        <v>2</v>
      </c>
      <c r="H23" s="11">
        <v>2</v>
      </c>
      <c r="I23" s="11">
        <v>2</v>
      </c>
      <c r="J23" s="11">
        <v>2</v>
      </c>
      <c r="K23" s="11">
        <v>2</v>
      </c>
      <c r="L23" s="11">
        <v>2</v>
      </c>
      <c r="M23" s="11">
        <v>2</v>
      </c>
      <c r="N23" s="11">
        <v>2</v>
      </c>
      <c r="O23" s="11">
        <v>0</v>
      </c>
      <c r="P23" s="11">
        <v>2</v>
      </c>
      <c r="Q23" s="11">
        <v>2</v>
      </c>
      <c r="R23" s="11">
        <v>2</v>
      </c>
      <c r="S23" s="11">
        <v>2</v>
      </c>
      <c r="T23" s="11">
        <v>2</v>
      </c>
      <c r="U23" s="11">
        <v>2</v>
      </c>
      <c r="V23" s="11">
        <v>1</v>
      </c>
      <c r="W23" s="11">
        <v>2</v>
      </c>
      <c r="X23" s="11">
        <v>2</v>
      </c>
      <c r="Y23" s="11">
        <v>2</v>
      </c>
      <c r="Z23" s="11">
        <v>1</v>
      </c>
      <c r="AA23" s="11">
        <v>0</v>
      </c>
      <c r="AB23" s="11">
        <v>0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11">
        <v>2</v>
      </c>
      <c r="AJ23" s="11">
        <v>0</v>
      </c>
      <c r="AK23" s="11">
        <v>2</v>
      </c>
      <c r="AL23" s="11">
        <v>0</v>
      </c>
      <c r="AM23" s="11">
        <v>1</v>
      </c>
      <c r="AN23" s="11">
        <v>0</v>
      </c>
      <c r="AO23" s="11">
        <v>0</v>
      </c>
      <c r="AP23" s="11">
        <v>0</v>
      </c>
      <c r="AQ23" s="11">
        <v>1</v>
      </c>
      <c r="AR23" s="11">
        <v>1</v>
      </c>
      <c r="AS23" s="11">
        <v>1</v>
      </c>
      <c r="AT23" s="11">
        <v>1</v>
      </c>
      <c r="AU23" s="11">
        <v>0</v>
      </c>
      <c r="AV23" s="11">
        <v>0</v>
      </c>
      <c r="AW23" s="11">
        <v>0</v>
      </c>
      <c r="AX23" s="11">
        <v>0</v>
      </c>
      <c r="AY23" s="11">
        <v>1</v>
      </c>
      <c r="AZ23" s="11">
        <v>0</v>
      </c>
      <c r="BA23" s="11">
        <v>0</v>
      </c>
      <c r="BB23" s="11">
        <v>1</v>
      </c>
      <c r="BC23" s="11">
        <v>0</v>
      </c>
      <c r="BD23" s="11">
        <v>2</v>
      </c>
      <c r="BE23" s="11">
        <v>2</v>
      </c>
      <c r="BF23" s="11">
        <v>0</v>
      </c>
      <c r="BG23" s="11">
        <v>0</v>
      </c>
      <c r="BH23" s="11">
        <v>1</v>
      </c>
      <c r="BI23" s="11">
        <v>1</v>
      </c>
      <c r="BJ23" s="11">
        <v>0</v>
      </c>
      <c r="BK23" s="11">
        <v>1</v>
      </c>
      <c r="BL23" s="11">
        <v>1</v>
      </c>
      <c r="BM23" s="11">
        <v>0</v>
      </c>
      <c r="BN23" s="11">
        <v>2</v>
      </c>
      <c r="BO23" s="11">
        <v>1</v>
      </c>
      <c r="BP23" s="11">
        <v>0</v>
      </c>
      <c r="BQ23" s="11">
        <v>2</v>
      </c>
      <c r="BR23" s="11">
        <v>0</v>
      </c>
      <c r="BS23" s="11">
        <v>1</v>
      </c>
      <c r="BT23" s="11">
        <v>1</v>
      </c>
      <c r="BU23" s="11">
        <v>1</v>
      </c>
      <c r="BV23" s="11">
        <v>1</v>
      </c>
      <c r="BW23" s="11">
        <v>2</v>
      </c>
      <c r="BX23" s="11">
        <v>1</v>
      </c>
      <c r="BY23" s="11">
        <v>1</v>
      </c>
      <c r="BZ23" s="11">
        <v>0</v>
      </c>
      <c r="CA23" s="11">
        <v>0</v>
      </c>
      <c r="CB23" s="11">
        <v>0</v>
      </c>
      <c r="CC23" s="11">
        <v>0</v>
      </c>
      <c r="CD23" s="11">
        <v>1</v>
      </c>
      <c r="CE23" s="11">
        <v>0</v>
      </c>
      <c r="CF23" s="11">
        <v>2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2</v>
      </c>
      <c r="CU23" s="11">
        <v>2</v>
      </c>
      <c r="CV23" s="11">
        <v>0</v>
      </c>
      <c r="CW23" s="11">
        <v>2</v>
      </c>
      <c r="CX23" s="11">
        <v>2</v>
      </c>
      <c r="CY23" s="11">
        <v>2</v>
      </c>
      <c r="CZ23" s="11">
        <v>2</v>
      </c>
      <c r="DA23" s="11">
        <v>1</v>
      </c>
      <c r="DB23" s="11">
        <v>2</v>
      </c>
      <c r="DC23" s="11">
        <v>1</v>
      </c>
      <c r="DD23" s="11">
        <v>0</v>
      </c>
      <c r="DE23" s="11">
        <v>2</v>
      </c>
      <c r="DF23" s="11">
        <v>0</v>
      </c>
      <c r="DG23" s="11">
        <v>1</v>
      </c>
      <c r="DH23" s="11">
        <v>2</v>
      </c>
      <c r="DI23" s="11">
        <v>1</v>
      </c>
      <c r="DJ23" s="11">
        <v>1</v>
      </c>
      <c r="DK23" s="11">
        <v>1</v>
      </c>
      <c r="DL23" s="11">
        <v>1</v>
      </c>
      <c r="DM23" s="11">
        <v>1</v>
      </c>
      <c r="DN23" s="11">
        <v>1</v>
      </c>
      <c r="DO23" s="11">
        <v>2</v>
      </c>
      <c r="DP23" s="11">
        <v>1</v>
      </c>
      <c r="DQ23" s="11">
        <v>1</v>
      </c>
      <c r="DR23" s="11">
        <v>2</v>
      </c>
      <c r="DS23" s="11">
        <f t="shared" si="0"/>
        <v>118</v>
      </c>
      <c r="DT23" s="12">
        <f t="shared" si="1"/>
        <v>0.49166666666666664</v>
      </c>
      <c r="DU23" s="11">
        <f t="shared" si="2"/>
        <v>40</v>
      </c>
      <c r="DV23" s="12">
        <f t="shared" si="6"/>
        <v>0.33333333333333331</v>
      </c>
      <c r="DW23" s="11">
        <f t="shared" si="3"/>
        <v>38</v>
      </c>
      <c r="DX23" s="12">
        <f t="shared" si="7"/>
        <v>0.31666666666666665</v>
      </c>
      <c r="DY23" s="11">
        <f t="shared" si="4"/>
        <v>42</v>
      </c>
      <c r="DZ23" s="12">
        <f t="shared" si="8"/>
        <v>0.35</v>
      </c>
      <c r="EA23" s="11">
        <f t="shared" si="5"/>
        <v>120</v>
      </c>
    </row>
    <row r="24" spans="1:131" s="10" customFormat="1" x14ac:dyDescent="0.25">
      <c r="A24" s="11" t="s">
        <v>172</v>
      </c>
      <c r="B24" s="11" t="s">
        <v>190</v>
      </c>
      <c r="C24" s="11">
        <v>1</v>
      </c>
      <c r="D24" s="11">
        <v>2</v>
      </c>
      <c r="E24" s="11">
        <v>2</v>
      </c>
      <c r="F24" s="11">
        <v>2</v>
      </c>
      <c r="G24" s="11">
        <v>2</v>
      </c>
      <c r="H24" s="11">
        <v>2</v>
      </c>
      <c r="I24" s="11">
        <v>2</v>
      </c>
      <c r="J24" s="11">
        <v>2</v>
      </c>
      <c r="K24" s="11">
        <v>2</v>
      </c>
      <c r="L24" s="11">
        <v>2</v>
      </c>
      <c r="M24" s="11">
        <v>2</v>
      </c>
      <c r="N24" s="11">
        <v>2</v>
      </c>
      <c r="O24" s="11">
        <v>0</v>
      </c>
      <c r="P24" s="11">
        <v>2</v>
      </c>
      <c r="Q24" s="11">
        <v>2</v>
      </c>
      <c r="R24" s="11">
        <v>1</v>
      </c>
      <c r="S24" s="11">
        <v>1</v>
      </c>
      <c r="T24" s="11">
        <v>2</v>
      </c>
      <c r="U24" s="11">
        <v>2</v>
      </c>
      <c r="V24" s="11">
        <v>2</v>
      </c>
      <c r="W24" s="11">
        <v>2</v>
      </c>
      <c r="X24" s="11">
        <v>2</v>
      </c>
      <c r="Y24" s="11">
        <v>2</v>
      </c>
      <c r="Z24" s="11">
        <v>2</v>
      </c>
      <c r="AA24" s="11">
        <v>2</v>
      </c>
      <c r="AB24" s="11">
        <v>2</v>
      </c>
      <c r="AC24" s="11">
        <v>1</v>
      </c>
      <c r="AD24" s="11">
        <v>2</v>
      </c>
      <c r="AE24" s="11">
        <v>2</v>
      </c>
      <c r="AF24" s="11">
        <v>2</v>
      </c>
      <c r="AG24" s="11">
        <v>2</v>
      </c>
      <c r="AH24" s="11">
        <v>2</v>
      </c>
      <c r="AI24" s="11">
        <v>2</v>
      </c>
      <c r="AJ24" s="11">
        <v>1</v>
      </c>
      <c r="AK24" s="11">
        <v>2</v>
      </c>
      <c r="AL24" s="11">
        <v>0</v>
      </c>
      <c r="AM24" s="11">
        <v>2</v>
      </c>
      <c r="AN24" s="11">
        <v>1</v>
      </c>
      <c r="AO24" s="11">
        <v>0</v>
      </c>
      <c r="AP24" s="11">
        <v>0</v>
      </c>
      <c r="AQ24" s="11">
        <v>1</v>
      </c>
      <c r="AR24" s="11">
        <v>2</v>
      </c>
      <c r="AS24" s="11">
        <v>1</v>
      </c>
      <c r="AT24" s="11">
        <v>2</v>
      </c>
      <c r="AU24" s="11">
        <v>2</v>
      </c>
      <c r="AV24" s="11">
        <v>1</v>
      </c>
      <c r="AW24" s="11">
        <v>0</v>
      </c>
      <c r="AX24" s="11">
        <v>1</v>
      </c>
      <c r="AY24" s="11">
        <v>2</v>
      </c>
      <c r="AZ24" s="11">
        <v>2</v>
      </c>
      <c r="BA24" s="11">
        <v>2</v>
      </c>
      <c r="BB24" s="11">
        <v>2</v>
      </c>
      <c r="BC24" s="11">
        <v>0</v>
      </c>
      <c r="BD24" s="11">
        <v>2</v>
      </c>
      <c r="BE24" s="11">
        <v>2</v>
      </c>
      <c r="BF24" s="11">
        <v>2</v>
      </c>
      <c r="BG24" s="11">
        <v>1</v>
      </c>
      <c r="BH24" s="11">
        <v>2</v>
      </c>
      <c r="BI24" s="11">
        <v>1</v>
      </c>
      <c r="BJ24" s="11">
        <v>2</v>
      </c>
      <c r="BK24" s="11">
        <v>2</v>
      </c>
      <c r="BL24" s="11">
        <v>0</v>
      </c>
      <c r="BM24" s="11">
        <v>2</v>
      </c>
      <c r="BN24" s="11">
        <v>2</v>
      </c>
      <c r="BO24" s="11">
        <v>2</v>
      </c>
      <c r="BP24" s="11">
        <v>0</v>
      </c>
      <c r="BQ24" s="11">
        <v>1</v>
      </c>
      <c r="BR24" s="11">
        <v>2</v>
      </c>
      <c r="BS24" s="11">
        <v>2</v>
      </c>
      <c r="BT24" s="11">
        <v>2</v>
      </c>
      <c r="BU24" s="11">
        <v>0</v>
      </c>
      <c r="BV24" s="11">
        <v>1</v>
      </c>
      <c r="BW24" s="11">
        <v>2</v>
      </c>
      <c r="BX24" s="11">
        <v>2</v>
      </c>
      <c r="BY24" s="11">
        <v>1</v>
      </c>
      <c r="BZ24" s="11">
        <v>0</v>
      </c>
      <c r="CA24" s="11">
        <v>0</v>
      </c>
      <c r="CB24" s="11">
        <v>1</v>
      </c>
      <c r="CC24" s="11">
        <v>1</v>
      </c>
      <c r="CD24" s="11">
        <v>1</v>
      </c>
      <c r="CE24" s="11">
        <v>0</v>
      </c>
      <c r="CF24" s="11">
        <v>2</v>
      </c>
      <c r="CG24" s="11">
        <v>1</v>
      </c>
      <c r="CH24" s="11">
        <v>0</v>
      </c>
      <c r="CI24" s="11">
        <v>0</v>
      </c>
      <c r="CJ24" s="11">
        <v>0</v>
      </c>
      <c r="CK24" s="11">
        <v>0</v>
      </c>
      <c r="CL24" s="11">
        <v>2</v>
      </c>
      <c r="CM24" s="11">
        <v>0</v>
      </c>
      <c r="CN24" s="11">
        <v>0</v>
      </c>
      <c r="CO24" s="11">
        <v>0</v>
      </c>
      <c r="CP24" s="11">
        <v>2</v>
      </c>
      <c r="CQ24" s="11">
        <v>2</v>
      </c>
      <c r="CR24" s="11">
        <v>1</v>
      </c>
      <c r="CS24" s="11">
        <v>2</v>
      </c>
      <c r="CT24" s="11">
        <v>2</v>
      </c>
      <c r="CU24" s="11">
        <v>1</v>
      </c>
      <c r="CV24" s="11">
        <v>1</v>
      </c>
      <c r="CW24" s="11">
        <v>1</v>
      </c>
      <c r="CX24" s="11">
        <v>2</v>
      </c>
      <c r="CY24" s="11">
        <v>2</v>
      </c>
      <c r="CZ24" s="11">
        <v>1</v>
      </c>
      <c r="DA24" s="11">
        <v>1</v>
      </c>
      <c r="DB24" s="11">
        <v>1</v>
      </c>
      <c r="DC24" s="11">
        <v>0</v>
      </c>
      <c r="DD24" s="11">
        <v>1</v>
      </c>
      <c r="DE24" s="11">
        <v>1</v>
      </c>
      <c r="DF24" s="11">
        <v>1</v>
      </c>
      <c r="DG24" s="11">
        <v>2</v>
      </c>
      <c r="DH24" s="11">
        <v>2</v>
      </c>
      <c r="DI24" s="11">
        <v>2</v>
      </c>
      <c r="DJ24" s="11">
        <v>1</v>
      </c>
      <c r="DK24" s="11">
        <v>1</v>
      </c>
      <c r="DL24" s="11">
        <v>1</v>
      </c>
      <c r="DM24" s="11">
        <v>2</v>
      </c>
      <c r="DN24" s="11">
        <v>2</v>
      </c>
      <c r="DO24" s="11">
        <v>1</v>
      </c>
      <c r="DP24" s="11">
        <v>1</v>
      </c>
      <c r="DQ24" s="11">
        <v>1</v>
      </c>
      <c r="DR24" s="11">
        <v>2</v>
      </c>
      <c r="DS24" s="11">
        <f t="shared" si="0"/>
        <v>165</v>
      </c>
      <c r="DT24" s="12">
        <f t="shared" si="1"/>
        <v>0.6875</v>
      </c>
      <c r="DU24" s="11">
        <f t="shared" si="2"/>
        <v>65</v>
      </c>
      <c r="DV24" s="12">
        <f t="shared" si="6"/>
        <v>0.54166666666666663</v>
      </c>
      <c r="DW24" s="11">
        <f t="shared" si="3"/>
        <v>35</v>
      </c>
      <c r="DX24" s="12">
        <f t="shared" si="7"/>
        <v>0.29166666666666669</v>
      </c>
      <c r="DY24" s="11">
        <f t="shared" si="4"/>
        <v>20</v>
      </c>
      <c r="DZ24" s="12">
        <f t="shared" si="8"/>
        <v>0.16666666666666666</v>
      </c>
      <c r="EA24" s="11">
        <f t="shared" si="5"/>
        <v>120</v>
      </c>
    </row>
    <row r="25" spans="1:131" s="10" customFormat="1" x14ac:dyDescent="0.25">
      <c r="A25" s="11" t="s">
        <v>172</v>
      </c>
      <c r="B25" s="11" t="s">
        <v>191</v>
      </c>
      <c r="C25" s="11">
        <v>1</v>
      </c>
      <c r="D25" s="11">
        <v>2</v>
      </c>
      <c r="E25" s="11">
        <v>2</v>
      </c>
      <c r="F25" s="11">
        <v>2</v>
      </c>
      <c r="G25" s="11">
        <v>1</v>
      </c>
      <c r="H25" s="11">
        <v>2</v>
      </c>
      <c r="I25" s="11">
        <v>2</v>
      </c>
      <c r="J25" s="11">
        <v>2</v>
      </c>
      <c r="K25" s="11">
        <v>2</v>
      </c>
      <c r="L25" s="11">
        <v>1</v>
      </c>
      <c r="M25" s="11">
        <v>2</v>
      </c>
      <c r="N25" s="11">
        <v>2</v>
      </c>
      <c r="O25" s="11">
        <v>0</v>
      </c>
      <c r="P25" s="11">
        <v>2</v>
      </c>
      <c r="Q25" s="11">
        <v>2</v>
      </c>
      <c r="R25" s="11">
        <v>2</v>
      </c>
      <c r="S25" s="11">
        <v>2</v>
      </c>
      <c r="T25" s="11">
        <v>2</v>
      </c>
      <c r="U25" s="11">
        <v>2</v>
      </c>
      <c r="V25" s="11">
        <v>1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1</v>
      </c>
      <c r="AL25" s="11">
        <v>0</v>
      </c>
      <c r="AM25" s="11">
        <v>1</v>
      </c>
      <c r="AN25" s="11">
        <v>1</v>
      </c>
      <c r="AO25" s="11">
        <v>0</v>
      </c>
      <c r="AP25" s="11">
        <v>0</v>
      </c>
      <c r="AQ25" s="11">
        <v>1</v>
      </c>
      <c r="AR25" s="11">
        <v>2</v>
      </c>
      <c r="AS25" s="11">
        <v>2</v>
      </c>
      <c r="AT25" s="11">
        <v>1</v>
      </c>
      <c r="AU25" s="11">
        <v>0</v>
      </c>
      <c r="AV25" s="11">
        <v>2</v>
      </c>
      <c r="AW25" s="11">
        <v>0</v>
      </c>
      <c r="AX25" s="11">
        <v>0</v>
      </c>
      <c r="AY25" s="11">
        <v>1</v>
      </c>
      <c r="AZ25" s="11">
        <v>2</v>
      </c>
      <c r="BA25" s="11">
        <v>0</v>
      </c>
      <c r="BB25" s="11">
        <v>2</v>
      </c>
      <c r="BC25" s="11">
        <v>2</v>
      </c>
      <c r="BD25" s="11">
        <v>2</v>
      </c>
      <c r="BE25" s="11">
        <v>2</v>
      </c>
      <c r="BF25" s="11">
        <v>2</v>
      </c>
      <c r="BG25" s="11">
        <v>1</v>
      </c>
      <c r="BH25" s="11">
        <v>2</v>
      </c>
      <c r="BI25" s="11">
        <v>2</v>
      </c>
      <c r="BJ25" s="11">
        <v>2</v>
      </c>
      <c r="BK25" s="11">
        <v>2</v>
      </c>
      <c r="BL25" s="11">
        <v>0</v>
      </c>
      <c r="BM25" s="11">
        <v>2</v>
      </c>
      <c r="BN25" s="11">
        <v>1</v>
      </c>
      <c r="BO25" s="11">
        <v>0</v>
      </c>
      <c r="BP25" s="11">
        <v>0</v>
      </c>
      <c r="BQ25" s="11">
        <v>2</v>
      </c>
      <c r="BR25" s="11">
        <v>2</v>
      </c>
      <c r="BS25" s="11">
        <v>2</v>
      </c>
      <c r="BT25" s="11">
        <v>2</v>
      </c>
      <c r="BU25" s="11">
        <v>2</v>
      </c>
      <c r="BV25" s="11">
        <v>2</v>
      </c>
      <c r="BW25" s="11">
        <v>2</v>
      </c>
      <c r="BX25" s="11">
        <v>2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2</v>
      </c>
      <c r="CE25" s="11">
        <v>2</v>
      </c>
      <c r="CF25" s="11">
        <v>2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2</v>
      </c>
      <c r="CU25" s="11">
        <v>2</v>
      </c>
      <c r="CV25" s="11">
        <v>2</v>
      </c>
      <c r="CW25" s="11">
        <v>2</v>
      </c>
      <c r="CX25" s="11">
        <v>1</v>
      </c>
      <c r="CY25" s="11">
        <v>0</v>
      </c>
      <c r="CZ25" s="11">
        <v>2</v>
      </c>
      <c r="DA25" s="11">
        <v>1</v>
      </c>
      <c r="DB25" s="11">
        <v>1</v>
      </c>
      <c r="DC25" s="11">
        <v>2</v>
      </c>
      <c r="DD25" s="11">
        <v>1</v>
      </c>
      <c r="DE25" s="11">
        <v>2</v>
      </c>
      <c r="DF25" s="11">
        <v>0</v>
      </c>
      <c r="DG25" s="11">
        <v>1</v>
      </c>
      <c r="DH25" s="11">
        <v>2</v>
      </c>
      <c r="DI25" s="11">
        <v>0</v>
      </c>
      <c r="DJ25" s="11">
        <v>1</v>
      </c>
      <c r="DK25" s="11">
        <v>0</v>
      </c>
      <c r="DL25" s="11">
        <v>1</v>
      </c>
      <c r="DM25" s="11">
        <v>1</v>
      </c>
      <c r="DN25" s="11">
        <v>2</v>
      </c>
      <c r="DO25" s="11">
        <v>2</v>
      </c>
      <c r="DP25" s="11">
        <v>2</v>
      </c>
      <c r="DQ25" s="11">
        <v>2</v>
      </c>
      <c r="DR25" s="11">
        <v>2</v>
      </c>
      <c r="DS25" s="11">
        <f t="shared" si="0"/>
        <v>127</v>
      </c>
      <c r="DT25" s="12">
        <f t="shared" si="1"/>
        <v>0.52916666666666667</v>
      </c>
      <c r="DU25" s="11">
        <f t="shared" si="2"/>
        <v>53</v>
      </c>
      <c r="DV25" s="12">
        <f t="shared" si="6"/>
        <v>0.44166666666666665</v>
      </c>
      <c r="DW25" s="11">
        <f t="shared" si="3"/>
        <v>21</v>
      </c>
      <c r="DX25" s="12">
        <f t="shared" si="7"/>
        <v>0.17499999999999999</v>
      </c>
      <c r="DY25" s="11">
        <f t="shared" si="4"/>
        <v>46</v>
      </c>
      <c r="DZ25" s="12">
        <f t="shared" si="8"/>
        <v>0.38333333333333336</v>
      </c>
      <c r="EA25" s="11">
        <f t="shared" si="5"/>
        <v>120</v>
      </c>
    </row>
    <row r="26" spans="1:131" s="10" customFormat="1" x14ac:dyDescent="0.25">
      <c r="A26" s="11" t="s">
        <v>192</v>
      </c>
      <c r="B26" s="11" t="s">
        <v>193</v>
      </c>
      <c r="C26" s="11">
        <v>2</v>
      </c>
      <c r="D26" s="11">
        <v>2</v>
      </c>
      <c r="E26" s="11">
        <v>2</v>
      </c>
      <c r="F26" s="11">
        <v>2</v>
      </c>
      <c r="G26" s="11">
        <v>2</v>
      </c>
      <c r="H26" s="11">
        <v>2</v>
      </c>
      <c r="I26" s="11">
        <v>2</v>
      </c>
      <c r="J26" s="11">
        <v>2</v>
      </c>
      <c r="K26" s="11">
        <v>2</v>
      </c>
      <c r="L26" s="11">
        <v>2</v>
      </c>
      <c r="M26" s="11">
        <v>2</v>
      </c>
      <c r="N26" s="11">
        <v>2</v>
      </c>
      <c r="O26" s="11">
        <v>2</v>
      </c>
      <c r="P26" s="11">
        <v>2</v>
      </c>
      <c r="Q26" s="11">
        <v>2</v>
      </c>
      <c r="R26" s="11">
        <v>2</v>
      </c>
      <c r="S26" s="11">
        <v>2</v>
      </c>
      <c r="T26" s="11">
        <v>2</v>
      </c>
      <c r="U26" s="11">
        <v>2</v>
      </c>
      <c r="V26" s="11">
        <v>2</v>
      </c>
      <c r="W26" s="11">
        <v>2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1">
        <v>2</v>
      </c>
      <c r="AD26" s="11">
        <v>2</v>
      </c>
      <c r="AE26" s="11">
        <v>2</v>
      </c>
      <c r="AF26" s="11">
        <v>2</v>
      </c>
      <c r="AG26" s="11">
        <v>2</v>
      </c>
      <c r="AH26" s="11">
        <v>2</v>
      </c>
      <c r="AI26" s="11">
        <v>2</v>
      </c>
      <c r="AJ26" s="11">
        <v>2</v>
      </c>
      <c r="AK26" s="11">
        <v>2</v>
      </c>
      <c r="AL26" s="11">
        <v>2</v>
      </c>
      <c r="AM26" s="11">
        <v>2</v>
      </c>
      <c r="AN26" s="11">
        <v>2</v>
      </c>
      <c r="AO26" s="11">
        <v>2</v>
      </c>
      <c r="AP26" s="11">
        <v>2</v>
      </c>
      <c r="AQ26" s="11">
        <v>2</v>
      </c>
      <c r="AR26" s="11">
        <v>2</v>
      </c>
      <c r="AS26" s="11">
        <v>2</v>
      </c>
      <c r="AT26" s="11">
        <v>2</v>
      </c>
      <c r="AU26" s="11">
        <v>2</v>
      </c>
      <c r="AV26" s="11">
        <v>2</v>
      </c>
      <c r="AW26" s="11">
        <v>2</v>
      </c>
      <c r="AX26" s="11">
        <v>2</v>
      </c>
      <c r="AY26" s="11">
        <v>2</v>
      </c>
      <c r="AZ26" s="11">
        <v>2</v>
      </c>
      <c r="BA26" s="11">
        <v>2</v>
      </c>
      <c r="BB26" s="11">
        <v>2</v>
      </c>
      <c r="BC26" s="11">
        <v>2</v>
      </c>
      <c r="BD26" s="11">
        <v>2</v>
      </c>
      <c r="BE26" s="11">
        <v>2</v>
      </c>
      <c r="BF26" s="11">
        <v>2</v>
      </c>
      <c r="BG26" s="11">
        <v>2</v>
      </c>
      <c r="BH26" s="11">
        <v>2</v>
      </c>
      <c r="BI26" s="11">
        <v>2</v>
      </c>
      <c r="BJ26" s="11">
        <v>2</v>
      </c>
      <c r="BK26" s="11">
        <v>2</v>
      </c>
      <c r="BL26" s="11">
        <v>2</v>
      </c>
      <c r="BM26" s="11">
        <v>2</v>
      </c>
      <c r="BN26" s="11">
        <v>2</v>
      </c>
      <c r="BO26" s="11">
        <v>2</v>
      </c>
      <c r="BP26" s="11">
        <v>2</v>
      </c>
      <c r="BQ26" s="11">
        <v>2</v>
      </c>
      <c r="BR26" s="11">
        <v>2</v>
      </c>
      <c r="BS26" s="11">
        <v>2</v>
      </c>
      <c r="BT26" s="11">
        <v>2</v>
      </c>
      <c r="BU26" s="11">
        <v>2</v>
      </c>
      <c r="BV26" s="11">
        <v>2</v>
      </c>
      <c r="BW26" s="11">
        <v>2</v>
      </c>
      <c r="BX26" s="11">
        <v>2</v>
      </c>
      <c r="BY26" s="11">
        <v>2</v>
      </c>
      <c r="BZ26" s="11">
        <v>2</v>
      </c>
      <c r="CA26" s="11">
        <v>2</v>
      </c>
      <c r="CB26" s="11">
        <v>2</v>
      </c>
      <c r="CC26" s="11">
        <v>2</v>
      </c>
      <c r="CD26" s="11">
        <v>2</v>
      </c>
      <c r="CE26" s="11">
        <v>2</v>
      </c>
      <c r="CF26" s="11">
        <v>2</v>
      </c>
      <c r="CG26" s="11">
        <v>2</v>
      </c>
      <c r="CH26" s="11">
        <v>2</v>
      </c>
      <c r="CI26" s="11">
        <v>2</v>
      </c>
      <c r="CJ26" s="11">
        <v>2</v>
      </c>
      <c r="CK26" s="11">
        <v>2</v>
      </c>
      <c r="CL26" s="11">
        <v>2</v>
      </c>
      <c r="CM26" s="11">
        <v>2</v>
      </c>
      <c r="CN26" s="11">
        <v>2</v>
      </c>
      <c r="CO26" s="11">
        <v>2</v>
      </c>
      <c r="CP26" s="11">
        <v>2</v>
      </c>
      <c r="CQ26" s="11">
        <v>2</v>
      </c>
      <c r="CR26" s="11">
        <v>2</v>
      </c>
      <c r="CS26" s="11">
        <v>2</v>
      </c>
      <c r="CT26" s="11">
        <v>2</v>
      </c>
      <c r="CU26" s="11">
        <v>2</v>
      </c>
      <c r="CV26" s="11">
        <v>2</v>
      </c>
      <c r="CW26" s="11">
        <v>2</v>
      </c>
      <c r="CX26" s="11">
        <v>2</v>
      </c>
      <c r="CY26" s="11">
        <v>2</v>
      </c>
      <c r="CZ26" s="11">
        <v>2</v>
      </c>
      <c r="DA26" s="11">
        <v>2</v>
      </c>
      <c r="DB26" s="11">
        <v>2</v>
      </c>
      <c r="DC26" s="11">
        <v>2</v>
      </c>
      <c r="DD26" s="11">
        <v>2</v>
      </c>
      <c r="DE26" s="11">
        <v>2</v>
      </c>
      <c r="DF26" s="11">
        <v>2</v>
      </c>
      <c r="DG26" s="11">
        <v>2</v>
      </c>
      <c r="DH26" s="11">
        <v>2</v>
      </c>
      <c r="DI26" s="11">
        <v>2</v>
      </c>
      <c r="DJ26" s="11">
        <v>2</v>
      </c>
      <c r="DK26" s="11">
        <v>2</v>
      </c>
      <c r="DL26" s="11">
        <v>2</v>
      </c>
      <c r="DM26" s="11">
        <v>2</v>
      </c>
      <c r="DN26" s="11">
        <v>2</v>
      </c>
      <c r="DO26" s="11">
        <v>2</v>
      </c>
      <c r="DP26" s="11">
        <v>2</v>
      </c>
      <c r="DQ26" s="11">
        <v>2</v>
      </c>
      <c r="DR26" s="11">
        <v>2</v>
      </c>
      <c r="DS26" s="11">
        <f t="shared" si="0"/>
        <v>240</v>
      </c>
      <c r="DT26" s="12">
        <f t="shared" si="1"/>
        <v>1</v>
      </c>
      <c r="DU26" s="11">
        <f t="shared" si="2"/>
        <v>120</v>
      </c>
      <c r="DV26" s="12">
        <f t="shared" si="6"/>
        <v>1</v>
      </c>
      <c r="DW26" s="11">
        <f t="shared" si="3"/>
        <v>0</v>
      </c>
      <c r="DX26" s="12">
        <f t="shared" si="7"/>
        <v>0</v>
      </c>
      <c r="DY26" s="11">
        <f t="shared" si="4"/>
        <v>0</v>
      </c>
      <c r="DZ26" s="12">
        <f t="shared" si="8"/>
        <v>0</v>
      </c>
      <c r="EA26" s="11">
        <f t="shared" si="5"/>
        <v>120</v>
      </c>
    </row>
    <row r="27" spans="1:131" s="10" customFormat="1" x14ac:dyDescent="0.25">
      <c r="A27" s="11" t="s">
        <v>172</v>
      </c>
      <c r="B27" s="11" t="s">
        <v>194</v>
      </c>
      <c r="C27" s="11">
        <v>2</v>
      </c>
      <c r="D27" s="11">
        <v>2</v>
      </c>
      <c r="E27" s="11">
        <v>2</v>
      </c>
      <c r="F27" s="11">
        <v>0</v>
      </c>
      <c r="G27" s="11">
        <v>1</v>
      </c>
      <c r="H27" s="11">
        <v>1</v>
      </c>
      <c r="I27" s="11">
        <v>1</v>
      </c>
      <c r="J27" s="11">
        <v>1</v>
      </c>
      <c r="K27" s="11">
        <v>0</v>
      </c>
      <c r="L27" s="11">
        <v>0</v>
      </c>
      <c r="M27" s="11">
        <v>1</v>
      </c>
      <c r="N27" s="11">
        <v>1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1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1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2</v>
      </c>
      <c r="AL27" s="11">
        <v>0</v>
      </c>
      <c r="AM27" s="11">
        <v>1</v>
      </c>
      <c r="AN27" s="11">
        <v>0</v>
      </c>
      <c r="AO27" s="11">
        <v>0</v>
      </c>
      <c r="AP27" s="11">
        <v>0</v>
      </c>
      <c r="AQ27" s="11">
        <v>1</v>
      </c>
      <c r="AR27" s="11">
        <v>1</v>
      </c>
      <c r="AS27" s="11">
        <v>1</v>
      </c>
      <c r="AT27" s="11">
        <v>1</v>
      </c>
      <c r="AU27" s="11">
        <v>0</v>
      </c>
      <c r="AV27" s="11">
        <v>0</v>
      </c>
      <c r="AW27" s="11">
        <v>0</v>
      </c>
      <c r="AX27" s="11">
        <v>0</v>
      </c>
      <c r="AY27" s="11">
        <v>1</v>
      </c>
      <c r="AZ27" s="11">
        <v>0</v>
      </c>
      <c r="BA27" s="11">
        <v>0</v>
      </c>
      <c r="BB27" s="11">
        <v>0</v>
      </c>
      <c r="BC27" s="11">
        <v>0</v>
      </c>
      <c r="BD27" s="11">
        <v>2</v>
      </c>
      <c r="BE27" s="11">
        <v>2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2</v>
      </c>
      <c r="BO27" s="11">
        <v>1</v>
      </c>
      <c r="BP27" s="11">
        <v>0</v>
      </c>
      <c r="BQ27" s="11">
        <v>2</v>
      </c>
      <c r="BR27" s="11">
        <v>0</v>
      </c>
      <c r="BS27" s="11">
        <v>1</v>
      </c>
      <c r="BT27" s="11">
        <v>2</v>
      </c>
      <c r="BU27" s="11">
        <v>2</v>
      </c>
      <c r="BV27" s="11">
        <v>2</v>
      </c>
      <c r="BW27" s="11">
        <v>2</v>
      </c>
      <c r="BX27" s="11">
        <v>2</v>
      </c>
      <c r="BY27" s="11">
        <v>1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2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2</v>
      </c>
      <c r="CY27" s="11">
        <v>0</v>
      </c>
      <c r="CZ27" s="11">
        <v>1</v>
      </c>
      <c r="DA27" s="11">
        <v>2</v>
      </c>
      <c r="DB27" s="11">
        <v>0</v>
      </c>
      <c r="DC27" s="11">
        <v>1</v>
      </c>
      <c r="DD27" s="11">
        <v>0</v>
      </c>
      <c r="DE27" s="11">
        <v>2</v>
      </c>
      <c r="DF27" s="11">
        <v>1</v>
      </c>
      <c r="DG27" s="11">
        <v>1</v>
      </c>
      <c r="DH27" s="11">
        <v>2</v>
      </c>
      <c r="DI27" s="11">
        <v>0</v>
      </c>
      <c r="DJ27" s="11">
        <v>0</v>
      </c>
      <c r="DK27" s="11">
        <v>0</v>
      </c>
      <c r="DL27" s="11">
        <v>1</v>
      </c>
      <c r="DM27" s="11">
        <v>1</v>
      </c>
      <c r="DN27" s="11">
        <v>1</v>
      </c>
      <c r="DO27" s="11">
        <v>1</v>
      </c>
      <c r="DP27" s="11">
        <v>1</v>
      </c>
      <c r="DQ27" s="11">
        <v>1</v>
      </c>
      <c r="DR27" s="11">
        <v>2</v>
      </c>
      <c r="DS27" s="11">
        <f t="shared" si="0"/>
        <v>65</v>
      </c>
      <c r="DT27" s="12">
        <f t="shared" si="1"/>
        <v>0.27083333333333331</v>
      </c>
      <c r="DU27" s="11">
        <f t="shared" si="2"/>
        <v>19</v>
      </c>
      <c r="DV27" s="12">
        <f t="shared" si="6"/>
        <v>0.15833333333333333</v>
      </c>
      <c r="DW27" s="11">
        <f t="shared" si="3"/>
        <v>27</v>
      </c>
      <c r="DX27" s="12">
        <f t="shared" si="7"/>
        <v>0.22500000000000001</v>
      </c>
      <c r="DY27" s="11">
        <f t="shared" si="4"/>
        <v>74</v>
      </c>
      <c r="DZ27" s="12">
        <f t="shared" si="8"/>
        <v>0.6166666666666667</v>
      </c>
      <c r="EA27" s="11">
        <f t="shared" si="5"/>
        <v>120</v>
      </c>
    </row>
    <row r="28" spans="1:131" s="10" customFormat="1" x14ac:dyDescent="0.25">
      <c r="A28" s="11" t="s">
        <v>195</v>
      </c>
      <c r="B28" s="11" t="s">
        <v>196</v>
      </c>
      <c r="C28" s="11">
        <v>2</v>
      </c>
      <c r="D28" s="11">
        <v>2</v>
      </c>
      <c r="E28" s="11">
        <v>2</v>
      </c>
      <c r="F28" s="11">
        <v>2</v>
      </c>
      <c r="G28" s="11">
        <v>2</v>
      </c>
      <c r="H28" s="11">
        <v>1</v>
      </c>
      <c r="I28" s="11">
        <v>2</v>
      </c>
      <c r="J28" s="11">
        <v>2</v>
      </c>
      <c r="K28" s="11">
        <v>2</v>
      </c>
      <c r="L28" s="11">
        <v>2</v>
      </c>
      <c r="M28" s="11">
        <v>2</v>
      </c>
      <c r="N28" s="11">
        <v>2</v>
      </c>
      <c r="O28" s="11">
        <v>1</v>
      </c>
      <c r="P28" s="11">
        <v>2</v>
      </c>
      <c r="Q28" s="11">
        <v>2</v>
      </c>
      <c r="R28" s="11">
        <v>2</v>
      </c>
      <c r="S28" s="11">
        <v>2</v>
      </c>
      <c r="T28" s="11">
        <v>2</v>
      </c>
      <c r="U28" s="11">
        <v>2</v>
      </c>
      <c r="V28" s="11">
        <v>2</v>
      </c>
      <c r="W28" s="11">
        <v>2</v>
      </c>
      <c r="X28" s="11">
        <v>2</v>
      </c>
      <c r="Y28" s="11">
        <v>2</v>
      </c>
      <c r="Z28" s="11">
        <v>2</v>
      </c>
      <c r="AA28" s="11">
        <v>1</v>
      </c>
      <c r="AB28" s="11">
        <v>2</v>
      </c>
      <c r="AC28" s="11">
        <v>2</v>
      </c>
      <c r="AD28" s="11">
        <v>1</v>
      </c>
      <c r="AE28" s="11">
        <v>2</v>
      </c>
      <c r="AF28" s="11">
        <v>2</v>
      </c>
      <c r="AG28" s="11">
        <v>2</v>
      </c>
      <c r="AH28" s="11">
        <v>2</v>
      </c>
      <c r="AI28" s="11">
        <v>1</v>
      </c>
      <c r="AJ28" s="11">
        <v>0</v>
      </c>
      <c r="AK28" s="11">
        <v>2</v>
      </c>
      <c r="AL28" s="11">
        <v>2</v>
      </c>
      <c r="AM28" s="11">
        <v>2</v>
      </c>
      <c r="AN28" s="11">
        <v>2</v>
      </c>
      <c r="AO28" s="11">
        <v>2</v>
      </c>
      <c r="AP28" s="11">
        <v>1</v>
      </c>
      <c r="AQ28" s="11">
        <v>0</v>
      </c>
      <c r="AR28" s="11">
        <v>2</v>
      </c>
      <c r="AS28" s="11">
        <v>2</v>
      </c>
      <c r="AT28" s="11">
        <v>2</v>
      </c>
      <c r="AU28" s="11">
        <v>2</v>
      </c>
      <c r="AV28" s="11">
        <v>1</v>
      </c>
      <c r="AW28" s="11">
        <v>1</v>
      </c>
      <c r="AX28" s="11">
        <v>0</v>
      </c>
      <c r="AY28" s="11">
        <v>2</v>
      </c>
      <c r="AZ28" s="11">
        <v>2</v>
      </c>
      <c r="BA28" s="11">
        <v>2</v>
      </c>
      <c r="BB28" s="11">
        <v>2</v>
      </c>
      <c r="BC28" s="11">
        <v>0</v>
      </c>
      <c r="BD28" s="11">
        <v>2</v>
      </c>
      <c r="BE28" s="11">
        <v>2</v>
      </c>
      <c r="BF28" s="11">
        <v>2</v>
      </c>
      <c r="BG28" s="11">
        <v>2</v>
      </c>
      <c r="BH28" s="11">
        <v>0</v>
      </c>
      <c r="BI28" s="11">
        <v>2</v>
      </c>
      <c r="BJ28" s="11">
        <v>2</v>
      </c>
      <c r="BK28" s="11">
        <v>0</v>
      </c>
      <c r="BL28" s="11">
        <v>0</v>
      </c>
      <c r="BM28" s="11">
        <v>2</v>
      </c>
      <c r="BN28" s="11">
        <v>2</v>
      </c>
      <c r="BO28" s="11">
        <v>2</v>
      </c>
      <c r="BP28" s="11">
        <v>0</v>
      </c>
      <c r="BQ28" s="11">
        <v>2</v>
      </c>
      <c r="BR28" s="11">
        <v>2</v>
      </c>
      <c r="BS28" s="11">
        <v>2</v>
      </c>
      <c r="BT28" s="11">
        <v>2</v>
      </c>
      <c r="BU28" s="11">
        <v>2</v>
      </c>
      <c r="BV28" s="11">
        <v>2</v>
      </c>
      <c r="BW28" s="11">
        <v>2</v>
      </c>
      <c r="BX28" s="11">
        <v>2</v>
      </c>
      <c r="BY28" s="11">
        <v>2</v>
      </c>
      <c r="BZ28" s="11">
        <v>0</v>
      </c>
      <c r="CA28" s="11">
        <v>2</v>
      </c>
      <c r="CB28" s="11">
        <v>2</v>
      </c>
      <c r="CC28" s="11">
        <v>2</v>
      </c>
      <c r="CD28" s="11">
        <v>2</v>
      </c>
      <c r="CE28" s="11">
        <v>2</v>
      </c>
      <c r="CF28" s="11">
        <v>2</v>
      </c>
      <c r="CG28" s="11">
        <v>2</v>
      </c>
      <c r="CH28" s="11">
        <v>2</v>
      </c>
      <c r="CI28" s="11">
        <v>2</v>
      </c>
      <c r="CJ28" s="11">
        <v>2</v>
      </c>
      <c r="CK28" s="11">
        <v>2</v>
      </c>
      <c r="CL28" s="11">
        <v>2</v>
      </c>
      <c r="CM28" s="11">
        <v>2</v>
      </c>
      <c r="CN28" s="11">
        <v>2</v>
      </c>
      <c r="CO28" s="11">
        <v>2</v>
      </c>
      <c r="CP28" s="11">
        <v>1</v>
      </c>
      <c r="CQ28" s="11">
        <v>2</v>
      </c>
      <c r="CR28" s="11">
        <v>2</v>
      </c>
      <c r="CS28" s="11">
        <v>2</v>
      </c>
      <c r="CT28" s="11">
        <v>2</v>
      </c>
      <c r="CU28" s="11">
        <v>2</v>
      </c>
      <c r="CV28" s="11">
        <v>2</v>
      </c>
      <c r="CW28" s="11">
        <v>1</v>
      </c>
      <c r="CX28" s="11">
        <v>2</v>
      </c>
      <c r="CY28" s="11">
        <v>2</v>
      </c>
      <c r="CZ28" s="11">
        <v>2</v>
      </c>
      <c r="DA28" s="11">
        <v>2</v>
      </c>
      <c r="DB28" s="11">
        <v>2</v>
      </c>
      <c r="DC28" s="11">
        <v>2</v>
      </c>
      <c r="DD28" s="11">
        <v>2</v>
      </c>
      <c r="DE28" s="11">
        <v>2</v>
      </c>
      <c r="DF28" s="11">
        <v>2</v>
      </c>
      <c r="DG28" s="11">
        <v>2</v>
      </c>
      <c r="DH28" s="11">
        <v>2</v>
      </c>
      <c r="DI28" s="11">
        <v>2</v>
      </c>
      <c r="DJ28" s="11">
        <v>1</v>
      </c>
      <c r="DK28" s="11">
        <v>2</v>
      </c>
      <c r="DL28" s="11">
        <v>1</v>
      </c>
      <c r="DM28" s="11">
        <v>2</v>
      </c>
      <c r="DN28" s="11">
        <v>1</v>
      </c>
      <c r="DO28" s="11">
        <v>2</v>
      </c>
      <c r="DP28" s="11">
        <v>0</v>
      </c>
      <c r="DQ28" s="11">
        <v>2</v>
      </c>
      <c r="DR28" s="11">
        <v>2</v>
      </c>
      <c r="DS28" s="11">
        <f t="shared" si="0"/>
        <v>207</v>
      </c>
      <c r="DT28" s="12">
        <f t="shared" si="1"/>
        <v>0.86250000000000004</v>
      </c>
      <c r="DU28" s="11">
        <f t="shared" si="2"/>
        <v>97</v>
      </c>
      <c r="DV28" s="12">
        <f t="shared" si="6"/>
        <v>0.80833333333333335</v>
      </c>
      <c r="DW28" s="11">
        <f t="shared" si="3"/>
        <v>13</v>
      </c>
      <c r="DX28" s="12">
        <f t="shared" si="7"/>
        <v>0.10833333333333334</v>
      </c>
      <c r="DY28" s="11">
        <f t="shared" si="4"/>
        <v>10</v>
      </c>
      <c r="DZ28" s="12">
        <f t="shared" si="8"/>
        <v>8.3333333333333329E-2</v>
      </c>
      <c r="EA28" s="11">
        <f t="shared" si="5"/>
        <v>120</v>
      </c>
    </row>
    <row r="29" spans="1:131" s="10" customFormat="1" x14ac:dyDescent="0.25">
      <c r="A29" s="11" t="s">
        <v>168</v>
      </c>
      <c r="B29" s="11" t="s">
        <v>197</v>
      </c>
      <c r="C29" s="11">
        <v>2</v>
      </c>
      <c r="D29" s="11">
        <v>2</v>
      </c>
      <c r="E29" s="11">
        <v>2</v>
      </c>
      <c r="F29" s="11">
        <v>1</v>
      </c>
      <c r="G29" s="11">
        <v>1</v>
      </c>
      <c r="H29" s="11">
        <v>1</v>
      </c>
      <c r="I29" s="11">
        <v>2</v>
      </c>
      <c r="J29" s="11">
        <v>2</v>
      </c>
      <c r="K29" s="11">
        <v>2</v>
      </c>
      <c r="L29" s="11">
        <v>0</v>
      </c>
      <c r="M29" s="11">
        <v>2</v>
      </c>
      <c r="N29" s="11">
        <v>2</v>
      </c>
      <c r="O29" s="11">
        <v>0</v>
      </c>
      <c r="P29" s="11">
        <v>2</v>
      </c>
      <c r="Q29" s="11">
        <v>2</v>
      </c>
      <c r="R29" s="11">
        <v>2</v>
      </c>
      <c r="S29" s="11">
        <v>2</v>
      </c>
      <c r="T29" s="11">
        <v>2</v>
      </c>
      <c r="U29" s="11">
        <v>2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1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1</v>
      </c>
      <c r="AL29" s="11">
        <v>0</v>
      </c>
      <c r="AM29" s="11">
        <v>1</v>
      </c>
      <c r="AN29" s="11">
        <v>0</v>
      </c>
      <c r="AO29" s="11">
        <v>0</v>
      </c>
      <c r="AP29" s="11">
        <v>0</v>
      </c>
      <c r="AQ29" s="11">
        <v>1</v>
      </c>
      <c r="AR29" s="11">
        <v>1</v>
      </c>
      <c r="AS29" s="11">
        <v>1</v>
      </c>
      <c r="AT29" s="11">
        <v>1</v>
      </c>
      <c r="AU29" s="11">
        <v>0</v>
      </c>
      <c r="AV29" s="11">
        <v>0</v>
      </c>
      <c r="AW29" s="11">
        <v>0</v>
      </c>
      <c r="AX29" s="11">
        <v>0</v>
      </c>
      <c r="AY29" s="11">
        <v>1</v>
      </c>
      <c r="AZ29" s="11">
        <v>2</v>
      </c>
      <c r="BA29" s="11">
        <v>0</v>
      </c>
      <c r="BB29" s="11">
        <v>1</v>
      </c>
      <c r="BC29" s="11">
        <v>0</v>
      </c>
      <c r="BD29" s="11">
        <v>2</v>
      </c>
      <c r="BE29" s="11">
        <v>2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1</v>
      </c>
      <c r="BL29" s="11">
        <v>1</v>
      </c>
      <c r="BM29" s="11">
        <v>0</v>
      </c>
      <c r="BN29" s="11">
        <v>1</v>
      </c>
      <c r="BO29" s="11">
        <v>0</v>
      </c>
      <c r="BP29" s="11">
        <v>0</v>
      </c>
      <c r="BQ29" s="11">
        <v>1</v>
      </c>
      <c r="BR29" s="11">
        <v>0</v>
      </c>
      <c r="BS29" s="11">
        <v>1</v>
      </c>
      <c r="BT29" s="11">
        <v>2</v>
      </c>
      <c r="BU29" s="11">
        <v>2</v>
      </c>
      <c r="BV29" s="11">
        <v>2</v>
      </c>
      <c r="BW29" s="11">
        <v>2</v>
      </c>
      <c r="BX29" s="11">
        <v>2</v>
      </c>
      <c r="BY29" s="11">
        <v>1</v>
      </c>
      <c r="BZ29" s="11">
        <v>0</v>
      </c>
      <c r="CA29" s="11">
        <v>0</v>
      </c>
      <c r="CB29" s="11">
        <v>0</v>
      </c>
      <c r="CC29" s="11">
        <v>0</v>
      </c>
      <c r="CD29" s="11">
        <v>2</v>
      </c>
      <c r="CE29" s="11">
        <v>0</v>
      </c>
      <c r="CF29" s="11">
        <v>2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2</v>
      </c>
      <c r="CU29" s="11">
        <v>1</v>
      </c>
      <c r="CV29" s="11">
        <v>1</v>
      </c>
      <c r="CW29" s="11">
        <v>0</v>
      </c>
      <c r="CX29" s="11">
        <v>2</v>
      </c>
      <c r="CY29" s="11">
        <v>1</v>
      </c>
      <c r="CZ29" s="11">
        <v>1</v>
      </c>
      <c r="DA29" s="11">
        <v>2</v>
      </c>
      <c r="DB29" s="11">
        <v>1</v>
      </c>
      <c r="DC29" s="11">
        <v>1</v>
      </c>
      <c r="DD29" s="11">
        <v>0</v>
      </c>
      <c r="DE29" s="11">
        <v>2</v>
      </c>
      <c r="DF29" s="11">
        <v>1</v>
      </c>
      <c r="DG29" s="11">
        <v>1</v>
      </c>
      <c r="DH29" s="11">
        <v>2</v>
      </c>
      <c r="DI29" s="11">
        <v>1</v>
      </c>
      <c r="DJ29" s="11">
        <v>1</v>
      </c>
      <c r="DK29" s="11">
        <v>1</v>
      </c>
      <c r="DL29" s="11">
        <v>1</v>
      </c>
      <c r="DM29" s="11">
        <v>1</v>
      </c>
      <c r="DN29" s="11">
        <v>1</v>
      </c>
      <c r="DO29" s="11">
        <v>1</v>
      </c>
      <c r="DP29" s="11">
        <v>1</v>
      </c>
      <c r="DQ29" s="11">
        <v>1</v>
      </c>
      <c r="DR29" s="11">
        <v>2</v>
      </c>
      <c r="DS29" s="11">
        <f t="shared" si="0"/>
        <v>96</v>
      </c>
      <c r="DT29" s="12">
        <f t="shared" si="1"/>
        <v>0.4</v>
      </c>
      <c r="DU29" s="11">
        <f t="shared" si="2"/>
        <v>30</v>
      </c>
      <c r="DV29" s="12">
        <f t="shared" si="6"/>
        <v>0.25</v>
      </c>
      <c r="DW29" s="11">
        <f t="shared" si="3"/>
        <v>36</v>
      </c>
      <c r="DX29" s="12">
        <f t="shared" si="7"/>
        <v>0.3</v>
      </c>
      <c r="DY29" s="11">
        <f t="shared" si="4"/>
        <v>54</v>
      </c>
      <c r="DZ29" s="12">
        <f t="shared" si="8"/>
        <v>0.45</v>
      </c>
      <c r="EA29" s="11">
        <f t="shared" si="5"/>
        <v>120</v>
      </c>
    </row>
    <row r="30" spans="1:131" s="10" customFormat="1" x14ac:dyDescent="0.25">
      <c r="A30" s="11" t="s">
        <v>195</v>
      </c>
      <c r="B30" s="11" t="s">
        <v>198</v>
      </c>
      <c r="C30" s="11">
        <v>2</v>
      </c>
      <c r="D30" s="11">
        <v>2</v>
      </c>
      <c r="E30" s="11">
        <v>2</v>
      </c>
      <c r="F30" s="11">
        <v>2</v>
      </c>
      <c r="G30" s="11">
        <v>2</v>
      </c>
      <c r="H30" s="11">
        <v>2</v>
      </c>
      <c r="I30" s="11">
        <v>2</v>
      </c>
      <c r="J30" s="11">
        <v>2</v>
      </c>
      <c r="K30" s="11">
        <v>2</v>
      </c>
      <c r="L30" s="11">
        <v>2</v>
      </c>
      <c r="M30" s="11">
        <v>2</v>
      </c>
      <c r="N30" s="11">
        <v>1</v>
      </c>
      <c r="O30" s="11">
        <v>1</v>
      </c>
      <c r="P30" s="11">
        <v>2</v>
      </c>
      <c r="Q30" s="11">
        <v>2</v>
      </c>
      <c r="R30" s="11">
        <v>1</v>
      </c>
      <c r="S30" s="11">
        <v>1</v>
      </c>
      <c r="T30" s="11">
        <v>1</v>
      </c>
      <c r="U30" s="11">
        <v>2</v>
      </c>
      <c r="V30" s="11">
        <v>2</v>
      </c>
      <c r="W30" s="11">
        <v>2</v>
      </c>
      <c r="X30" s="11">
        <v>2</v>
      </c>
      <c r="Y30" s="11">
        <v>2</v>
      </c>
      <c r="Z30" s="11">
        <v>2</v>
      </c>
      <c r="AA30" s="11">
        <v>2</v>
      </c>
      <c r="AB30" s="11">
        <v>2</v>
      </c>
      <c r="AC30" s="11">
        <v>1</v>
      </c>
      <c r="AD30" s="11">
        <v>1</v>
      </c>
      <c r="AE30" s="11">
        <v>0</v>
      </c>
      <c r="AF30" s="11">
        <v>1</v>
      </c>
      <c r="AG30" s="11">
        <v>0</v>
      </c>
      <c r="AH30" s="11">
        <v>1</v>
      </c>
      <c r="AI30" s="11">
        <v>2</v>
      </c>
      <c r="AJ30" s="11">
        <v>2</v>
      </c>
      <c r="AK30" s="11">
        <v>2</v>
      </c>
      <c r="AL30" s="11">
        <v>2</v>
      </c>
      <c r="AM30" s="11">
        <v>1</v>
      </c>
      <c r="AN30" s="11">
        <v>2</v>
      </c>
      <c r="AO30" s="11">
        <v>2</v>
      </c>
      <c r="AP30" s="11">
        <v>2</v>
      </c>
      <c r="AQ30" s="11">
        <v>1</v>
      </c>
      <c r="AR30" s="11">
        <v>1</v>
      </c>
      <c r="AS30" s="11">
        <v>1</v>
      </c>
      <c r="AT30" s="11">
        <v>1</v>
      </c>
      <c r="AU30" s="11">
        <v>2</v>
      </c>
      <c r="AV30" s="11">
        <v>0</v>
      </c>
      <c r="AW30" s="11">
        <v>2</v>
      </c>
      <c r="AX30" s="11">
        <v>2</v>
      </c>
      <c r="AY30" s="11">
        <v>1</v>
      </c>
      <c r="AZ30" s="11">
        <v>2</v>
      </c>
      <c r="BA30" s="11">
        <v>1</v>
      </c>
      <c r="BB30" s="11">
        <v>2</v>
      </c>
      <c r="BC30" s="11">
        <v>0</v>
      </c>
      <c r="BD30" s="11">
        <v>2</v>
      </c>
      <c r="BE30" s="11">
        <v>2</v>
      </c>
      <c r="BF30" s="11">
        <v>2</v>
      </c>
      <c r="BG30" s="11">
        <v>2</v>
      </c>
      <c r="BH30" s="11">
        <v>2</v>
      </c>
      <c r="BI30" s="11">
        <v>2</v>
      </c>
      <c r="BJ30" s="11">
        <v>2</v>
      </c>
      <c r="BK30" s="11">
        <v>1</v>
      </c>
      <c r="BL30" s="11">
        <v>0</v>
      </c>
      <c r="BM30" s="11">
        <v>2</v>
      </c>
      <c r="BN30" s="11">
        <v>2</v>
      </c>
      <c r="BO30" s="11">
        <v>2</v>
      </c>
      <c r="BP30" s="11">
        <v>2</v>
      </c>
      <c r="BQ30" s="11">
        <v>2</v>
      </c>
      <c r="BR30" s="11">
        <v>2</v>
      </c>
      <c r="BS30" s="11">
        <v>2</v>
      </c>
      <c r="BT30" s="11">
        <v>2</v>
      </c>
      <c r="BU30" s="11">
        <v>2</v>
      </c>
      <c r="BV30" s="11">
        <v>2</v>
      </c>
      <c r="BW30" s="11">
        <v>2</v>
      </c>
      <c r="BX30" s="11">
        <v>2</v>
      </c>
      <c r="BY30" s="11">
        <v>2</v>
      </c>
      <c r="BZ30" s="11">
        <v>1</v>
      </c>
      <c r="CA30" s="11">
        <v>1</v>
      </c>
      <c r="CB30" s="11">
        <v>2</v>
      </c>
      <c r="CC30" s="11">
        <v>2</v>
      </c>
      <c r="CD30" s="11">
        <v>2</v>
      </c>
      <c r="CE30" s="11">
        <v>0</v>
      </c>
      <c r="CF30" s="11">
        <v>2</v>
      </c>
      <c r="CG30" s="11">
        <v>2</v>
      </c>
      <c r="CH30" s="11">
        <v>2</v>
      </c>
      <c r="CI30" s="11">
        <v>2</v>
      </c>
      <c r="CJ30" s="11">
        <v>2</v>
      </c>
      <c r="CK30" s="11">
        <v>2</v>
      </c>
      <c r="CL30" s="11">
        <v>1</v>
      </c>
      <c r="CM30" s="11">
        <v>2</v>
      </c>
      <c r="CN30" s="11">
        <v>2</v>
      </c>
      <c r="CO30" s="11">
        <v>2</v>
      </c>
      <c r="CP30" s="11">
        <v>1</v>
      </c>
      <c r="CQ30" s="11">
        <v>2</v>
      </c>
      <c r="CR30" s="11">
        <v>2</v>
      </c>
      <c r="CS30" s="11">
        <v>2</v>
      </c>
      <c r="CT30" s="11">
        <v>2</v>
      </c>
      <c r="CU30" s="11">
        <v>2</v>
      </c>
      <c r="CV30" s="11">
        <v>2</v>
      </c>
      <c r="CW30" s="11">
        <v>2</v>
      </c>
      <c r="CX30" s="11">
        <v>1</v>
      </c>
      <c r="CY30" s="11">
        <v>2</v>
      </c>
      <c r="CZ30" s="11">
        <v>2</v>
      </c>
      <c r="DA30" s="11">
        <v>2</v>
      </c>
      <c r="DB30" s="11">
        <v>1</v>
      </c>
      <c r="DC30" s="11">
        <v>2</v>
      </c>
      <c r="DD30" s="11">
        <v>2</v>
      </c>
      <c r="DE30" s="11">
        <v>2</v>
      </c>
      <c r="DF30" s="11">
        <v>2</v>
      </c>
      <c r="DG30" s="11">
        <v>2</v>
      </c>
      <c r="DH30" s="11">
        <v>2</v>
      </c>
      <c r="DI30" s="11">
        <v>2</v>
      </c>
      <c r="DJ30" s="11">
        <v>1</v>
      </c>
      <c r="DK30" s="11">
        <v>2</v>
      </c>
      <c r="DL30" s="11">
        <v>1</v>
      </c>
      <c r="DM30" s="11">
        <v>2</v>
      </c>
      <c r="DN30" s="11">
        <v>1</v>
      </c>
      <c r="DO30" s="11">
        <v>1</v>
      </c>
      <c r="DP30" s="11">
        <v>1</v>
      </c>
      <c r="DQ30" s="11">
        <v>2</v>
      </c>
      <c r="DR30" s="11">
        <v>2</v>
      </c>
      <c r="DS30" s="11">
        <f t="shared" si="0"/>
        <v>200</v>
      </c>
      <c r="DT30" s="12">
        <f t="shared" si="1"/>
        <v>0.83333333333333326</v>
      </c>
      <c r="DU30" s="11">
        <f t="shared" si="2"/>
        <v>86</v>
      </c>
      <c r="DV30" s="12">
        <f t="shared" si="6"/>
        <v>0.71666666666666667</v>
      </c>
      <c r="DW30" s="11">
        <f t="shared" si="3"/>
        <v>28</v>
      </c>
      <c r="DX30" s="12">
        <f t="shared" si="7"/>
        <v>0.23333333333333334</v>
      </c>
      <c r="DY30" s="11">
        <f t="shared" si="4"/>
        <v>6</v>
      </c>
      <c r="DZ30" s="12">
        <f t="shared" si="8"/>
        <v>0.05</v>
      </c>
      <c r="EA30" s="11">
        <f t="shared" si="5"/>
        <v>120</v>
      </c>
    </row>
    <row r="31" spans="1:131" s="10" customForma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</row>
    <row r="32" spans="1:131" s="10" customFormat="1" x14ac:dyDescent="0.25">
      <c r="A32" s="11"/>
      <c r="B32" s="11" t="s">
        <v>161</v>
      </c>
      <c r="C32" s="11">
        <f t="shared" ref="C32:AH32" si="9">COUNTIFS(C5:C30, 2)</f>
        <v>23</v>
      </c>
      <c r="D32" s="11">
        <f t="shared" ref="D32:BO32" si="10">COUNTIFS(D5:D30, 2)</f>
        <v>26</v>
      </c>
      <c r="E32" s="11">
        <f t="shared" si="10"/>
        <v>19</v>
      </c>
      <c r="F32" s="11">
        <f t="shared" si="10"/>
        <v>19</v>
      </c>
      <c r="G32" s="11">
        <f t="shared" si="10"/>
        <v>18</v>
      </c>
      <c r="H32" s="11">
        <f t="shared" si="10"/>
        <v>20</v>
      </c>
      <c r="I32" s="11">
        <f t="shared" si="10"/>
        <v>22</v>
      </c>
      <c r="J32" s="11">
        <f t="shared" si="10"/>
        <v>21</v>
      </c>
      <c r="K32" s="11">
        <f t="shared" si="10"/>
        <v>16</v>
      </c>
      <c r="L32" s="11">
        <f t="shared" si="10"/>
        <v>18</v>
      </c>
      <c r="M32" s="11">
        <f t="shared" si="10"/>
        <v>21</v>
      </c>
      <c r="N32" s="11">
        <f t="shared" si="10"/>
        <v>23</v>
      </c>
      <c r="O32" s="11">
        <f t="shared" si="10"/>
        <v>12</v>
      </c>
      <c r="P32" s="11">
        <f t="shared" si="10"/>
        <v>25</v>
      </c>
      <c r="Q32" s="11">
        <f t="shared" si="10"/>
        <v>25</v>
      </c>
      <c r="R32" s="11">
        <f t="shared" si="10"/>
        <v>20</v>
      </c>
      <c r="S32" s="11">
        <f t="shared" si="10"/>
        <v>20</v>
      </c>
      <c r="T32" s="11">
        <f t="shared" si="10"/>
        <v>22</v>
      </c>
      <c r="U32" s="11">
        <f t="shared" si="10"/>
        <v>23</v>
      </c>
      <c r="V32" s="11">
        <f t="shared" si="10"/>
        <v>15</v>
      </c>
      <c r="W32" s="11">
        <f t="shared" si="10"/>
        <v>19</v>
      </c>
      <c r="X32" s="11">
        <f t="shared" si="10"/>
        <v>18</v>
      </c>
      <c r="Y32" s="11">
        <f t="shared" si="10"/>
        <v>17</v>
      </c>
      <c r="Z32" s="11">
        <f t="shared" si="10"/>
        <v>13</v>
      </c>
      <c r="AA32" s="11">
        <f t="shared" si="10"/>
        <v>11</v>
      </c>
      <c r="AB32" s="11">
        <f t="shared" si="10"/>
        <v>17</v>
      </c>
      <c r="AC32" s="11">
        <f t="shared" si="10"/>
        <v>11</v>
      </c>
      <c r="AD32" s="11">
        <f t="shared" si="10"/>
        <v>14</v>
      </c>
      <c r="AE32" s="11">
        <f t="shared" si="10"/>
        <v>13</v>
      </c>
      <c r="AF32" s="11">
        <f t="shared" si="10"/>
        <v>16</v>
      </c>
      <c r="AG32" s="11">
        <f t="shared" si="10"/>
        <v>15</v>
      </c>
      <c r="AH32" s="11">
        <f t="shared" si="10"/>
        <v>14</v>
      </c>
      <c r="AI32" s="11">
        <f t="shared" si="10"/>
        <v>14</v>
      </c>
      <c r="AJ32" s="11">
        <f t="shared" si="10"/>
        <v>11</v>
      </c>
      <c r="AK32" s="11">
        <f t="shared" si="10"/>
        <v>19</v>
      </c>
      <c r="AL32" s="11">
        <f t="shared" si="10"/>
        <v>15</v>
      </c>
      <c r="AM32" s="11">
        <f t="shared" si="10"/>
        <v>16</v>
      </c>
      <c r="AN32" s="11">
        <f t="shared" si="10"/>
        <v>15</v>
      </c>
      <c r="AO32" s="11">
        <f t="shared" si="10"/>
        <v>13</v>
      </c>
      <c r="AP32" s="11">
        <f t="shared" si="10"/>
        <v>12</v>
      </c>
      <c r="AQ32" s="11">
        <f t="shared" si="10"/>
        <v>14</v>
      </c>
      <c r="AR32" s="11">
        <f t="shared" si="10"/>
        <v>14</v>
      </c>
      <c r="AS32" s="11">
        <f t="shared" si="10"/>
        <v>12</v>
      </c>
      <c r="AT32" s="11">
        <f t="shared" si="10"/>
        <v>11</v>
      </c>
      <c r="AU32" s="11">
        <f t="shared" si="10"/>
        <v>13</v>
      </c>
      <c r="AV32" s="11">
        <f t="shared" si="10"/>
        <v>10</v>
      </c>
      <c r="AW32" s="11">
        <f t="shared" si="10"/>
        <v>12</v>
      </c>
      <c r="AX32" s="11">
        <f t="shared" si="10"/>
        <v>11</v>
      </c>
      <c r="AY32" s="11">
        <f t="shared" si="10"/>
        <v>13</v>
      </c>
      <c r="AZ32" s="11">
        <f t="shared" si="10"/>
        <v>17</v>
      </c>
      <c r="BA32" s="11">
        <f t="shared" si="10"/>
        <v>15</v>
      </c>
      <c r="BB32" s="11">
        <f t="shared" si="10"/>
        <v>19</v>
      </c>
      <c r="BC32" s="11">
        <f t="shared" si="10"/>
        <v>11</v>
      </c>
      <c r="BD32" s="11">
        <f t="shared" si="10"/>
        <v>24</v>
      </c>
      <c r="BE32" s="11">
        <f t="shared" si="10"/>
        <v>24</v>
      </c>
      <c r="BF32" s="11">
        <f t="shared" si="10"/>
        <v>15</v>
      </c>
      <c r="BG32" s="11">
        <f t="shared" si="10"/>
        <v>12</v>
      </c>
      <c r="BH32" s="11">
        <f t="shared" si="10"/>
        <v>14</v>
      </c>
      <c r="BI32" s="11">
        <f t="shared" si="10"/>
        <v>13</v>
      </c>
      <c r="BJ32" s="11">
        <f t="shared" si="10"/>
        <v>15</v>
      </c>
      <c r="BK32" s="11">
        <f t="shared" si="10"/>
        <v>12</v>
      </c>
      <c r="BL32" s="11">
        <f t="shared" si="10"/>
        <v>9</v>
      </c>
      <c r="BM32" s="11">
        <f t="shared" si="10"/>
        <v>16</v>
      </c>
      <c r="BN32" s="11">
        <f t="shared" si="10"/>
        <v>18</v>
      </c>
      <c r="BO32" s="11">
        <f t="shared" si="10"/>
        <v>15</v>
      </c>
      <c r="BP32" s="11">
        <f t="shared" ref="BP32:DR32" si="11">COUNTIFS(BP5:BP30, 2)</f>
        <v>12</v>
      </c>
      <c r="BQ32" s="11">
        <f t="shared" si="11"/>
        <v>18</v>
      </c>
      <c r="BR32" s="11">
        <f t="shared" si="11"/>
        <v>18</v>
      </c>
      <c r="BS32" s="11">
        <f t="shared" si="11"/>
        <v>19</v>
      </c>
      <c r="BT32" s="11">
        <f t="shared" si="11"/>
        <v>20</v>
      </c>
      <c r="BU32" s="11">
        <f t="shared" si="11"/>
        <v>17</v>
      </c>
      <c r="BV32" s="11">
        <f t="shared" si="11"/>
        <v>20</v>
      </c>
      <c r="BW32" s="11">
        <f t="shared" si="11"/>
        <v>22</v>
      </c>
      <c r="BX32" s="11">
        <f t="shared" si="11"/>
        <v>20</v>
      </c>
      <c r="BY32" s="11">
        <f t="shared" si="11"/>
        <v>11</v>
      </c>
      <c r="BZ32" s="11">
        <f t="shared" si="11"/>
        <v>7</v>
      </c>
      <c r="CA32" s="11">
        <f t="shared" si="11"/>
        <v>8</v>
      </c>
      <c r="CB32" s="11">
        <f t="shared" si="11"/>
        <v>12</v>
      </c>
      <c r="CC32" s="11">
        <f t="shared" si="11"/>
        <v>14</v>
      </c>
      <c r="CD32" s="11">
        <f t="shared" si="11"/>
        <v>18</v>
      </c>
      <c r="CE32" s="11">
        <f t="shared" si="11"/>
        <v>13</v>
      </c>
      <c r="CF32" s="11">
        <f t="shared" si="11"/>
        <v>22</v>
      </c>
      <c r="CG32" s="11">
        <f t="shared" si="11"/>
        <v>17</v>
      </c>
      <c r="CH32" s="11">
        <f t="shared" si="11"/>
        <v>17</v>
      </c>
      <c r="CI32" s="11">
        <f t="shared" si="11"/>
        <v>15</v>
      </c>
      <c r="CJ32" s="11">
        <f t="shared" si="11"/>
        <v>16</v>
      </c>
      <c r="CK32" s="11">
        <f t="shared" si="11"/>
        <v>13</v>
      </c>
      <c r="CL32" s="11">
        <f t="shared" si="11"/>
        <v>12</v>
      </c>
      <c r="CM32" s="11">
        <f t="shared" si="11"/>
        <v>16</v>
      </c>
      <c r="CN32" s="11">
        <f t="shared" si="11"/>
        <v>15</v>
      </c>
      <c r="CO32" s="11">
        <f t="shared" si="11"/>
        <v>14</v>
      </c>
      <c r="CP32" s="11">
        <f t="shared" si="11"/>
        <v>15</v>
      </c>
      <c r="CQ32" s="11">
        <f t="shared" si="11"/>
        <v>17</v>
      </c>
      <c r="CR32" s="11">
        <f t="shared" si="11"/>
        <v>17</v>
      </c>
      <c r="CS32" s="11">
        <f t="shared" si="11"/>
        <v>17</v>
      </c>
      <c r="CT32" s="11">
        <f t="shared" si="11"/>
        <v>25</v>
      </c>
      <c r="CU32" s="11">
        <f t="shared" si="11"/>
        <v>17</v>
      </c>
      <c r="CV32" s="11">
        <f t="shared" si="11"/>
        <v>17</v>
      </c>
      <c r="CW32" s="11">
        <f t="shared" si="11"/>
        <v>19</v>
      </c>
      <c r="CX32" s="11">
        <f t="shared" si="11"/>
        <v>23</v>
      </c>
      <c r="CY32" s="11">
        <f t="shared" si="11"/>
        <v>13</v>
      </c>
      <c r="CZ32" s="11">
        <f t="shared" si="11"/>
        <v>14</v>
      </c>
      <c r="DA32" s="11">
        <f t="shared" si="11"/>
        <v>20</v>
      </c>
      <c r="DB32" s="11">
        <f t="shared" si="11"/>
        <v>11</v>
      </c>
      <c r="DC32" s="11">
        <f t="shared" si="11"/>
        <v>16</v>
      </c>
      <c r="DD32" s="11">
        <f t="shared" si="11"/>
        <v>14</v>
      </c>
      <c r="DE32" s="11">
        <f t="shared" si="11"/>
        <v>21</v>
      </c>
      <c r="DF32" s="11">
        <f t="shared" si="11"/>
        <v>14</v>
      </c>
      <c r="DG32" s="11">
        <f t="shared" si="11"/>
        <v>15</v>
      </c>
      <c r="DH32" s="11">
        <f t="shared" si="11"/>
        <v>24</v>
      </c>
      <c r="DI32" s="11">
        <f t="shared" si="11"/>
        <v>18</v>
      </c>
      <c r="DJ32" s="11">
        <f t="shared" si="11"/>
        <v>11</v>
      </c>
      <c r="DK32" s="11">
        <f t="shared" si="11"/>
        <v>17</v>
      </c>
      <c r="DL32" s="11">
        <f t="shared" si="11"/>
        <v>10</v>
      </c>
      <c r="DM32" s="11">
        <f t="shared" si="11"/>
        <v>16</v>
      </c>
      <c r="DN32" s="11">
        <f t="shared" si="11"/>
        <v>15</v>
      </c>
      <c r="DO32" s="11">
        <f t="shared" si="11"/>
        <v>15</v>
      </c>
      <c r="DP32" s="11">
        <f t="shared" si="11"/>
        <v>12</v>
      </c>
      <c r="DQ32" s="11">
        <f t="shared" si="11"/>
        <v>20</v>
      </c>
      <c r="DR32" s="11">
        <f t="shared" si="11"/>
        <v>25</v>
      </c>
      <c r="DS32" s="11"/>
      <c r="DT32" s="11"/>
      <c r="DU32" s="11"/>
      <c r="DV32" s="11"/>
      <c r="DW32" s="11"/>
      <c r="DX32" s="11"/>
      <c r="DY32" s="11"/>
      <c r="DZ32" s="11"/>
      <c r="EA32" s="11"/>
    </row>
    <row r="33" spans="1:131" s="10" customFormat="1" x14ac:dyDescent="0.25">
      <c r="A33" s="11"/>
      <c r="B33" s="11" t="s">
        <v>199</v>
      </c>
      <c r="C33" s="12">
        <f>ROUND((COUNTIFS(C5:C30,2)/26),4)</f>
        <v>0.88460000000000005</v>
      </c>
      <c r="D33" s="12">
        <f t="shared" ref="D33:BO33" si="12">ROUND((COUNTIFS(D5:D30,2)/26),4)</f>
        <v>1</v>
      </c>
      <c r="E33" s="12">
        <f t="shared" si="12"/>
        <v>0.73080000000000001</v>
      </c>
      <c r="F33" s="12">
        <f t="shared" si="12"/>
        <v>0.73080000000000001</v>
      </c>
      <c r="G33" s="12">
        <f t="shared" si="12"/>
        <v>0.69230000000000003</v>
      </c>
      <c r="H33" s="12">
        <f t="shared" si="12"/>
        <v>0.76919999999999999</v>
      </c>
      <c r="I33" s="12">
        <f t="shared" si="12"/>
        <v>0.84619999999999995</v>
      </c>
      <c r="J33" s="12">
        <f t="shared" si="12"/>
        <v>0.80769999999999997</v>
      </c>
      <c r="K33" s="12">
        <f t="shared" si="12"/>
        <v>0.61539999999999995</v>
      </c>
      <c r="L33" s="12">
        <f t="shared" si="12"/>
        <v>0.69230000000000003</v>
      </c>
      <c r="M33" s="12">
        <f t="shared" si="12"/>
        <v>0.80769999999999997</v>
      </c>
      <c r="N33" s="12">
        <f t="shared" si="12"/>
        <v>0.88460000000000005</v>
      </c>
      <c r="O33" s="12">
        <f t="shared" si="12"/>
        <v>0.46150000000000002</v>
      </c>
      <c r="P33" s="12">
        <f t="shared" si="12"/>
        <v>0.96150000000000002</v>
      </c>
      <c r="Q33" s="12">
        <f t="shared" si="12"/>
        <v>0.96150000000000002</v>
      </c>
      <c r="R33" s="12">
        <f t="shared" si="12"/>
        <v>0.76919999999999999</v>
      </c>
      <c r="S33" s="12">
        <f t="shared" si="12"/>
        <v>0.76919999999999999</v>
      </c>
      <c r="T33" s="12">
        <f t="shared" si="12"/>
        <v>0.84619999999999995</v>
      </c>
      <c r="U33" s="12">
        <f t="shared" si="12"/>
        <v>0.88460000000000005</v>
      </c>
      <c r="V33" s="12">
        <f t="shared" si="12"/>
        <v>0.57689999999999997</v>
      </c>
      <c r="W33" s="12">
        <f t="shared" si="12"/>
        <v>0.73080000000000001</v>
      </c>
      <c r="X33" s="12">
        <f t="shared" si="12"/>
        <v>0.69230000000000003</v>
      </c>
      <c r="Y33" s="12">
        <f t="shared" si="12"/>
        <v>0.65380000000000005</v>
      </c>
      <c r="Z33" s="12">
        <f t="shared" si="12"/>
        <v>0.5</v>
      </c>
      <c r="AA33" s="12">
        <f t="shared" si="12"/>
        <v>0.42309999999999998</v>
      </c>
      <c r="AB33" s="12">
        <f t="shared" si="12"/>
        <v>0.65380000000000005</v>
      </c>
      <c r="AC33" s="12">
        <f t="shared" si="12"/>
        <v>0.42309999999999998</v>
      </c>
      <c r="AD33" s="12">
        <f t="shared" si="12"/>
        <v>0.53849999999999998</v>
      </c>
      <c r="AE33" s="12">
        <f t="shared" si="12"/>
        <v>0.5</v>
      </c>
      <c r="AF33" s="12">
        <f t="shared" si="12"/>
        <v>0.61539999999999995</v>
      </c>
      <c r="AG33" s="12">
        <f t="shared" si="12"/>
        <v>0.57689999999999997</v>
      </c>
      <c r="AH33" s="12">
        <f t="shared" si="12"/>
        <v>0.53849999999999998</v>
      </c>
      <c r="AI33" s="12">
        <f t="shared" si="12"/>
        <v>0.53849999999999998</v>
      </c>
      <c r="AJ33" s="12">
        <f t="shared" si="12"/>
        <v>0.42309999999999998</v>
      </c>
      <c r="AK33" s="12">
        <f t="shared" si="12"/>
        <v>0.73080000000000001</v>
      </c>
      <c r="AL33" s="12">
        <f t="shared" si="12"/>
        <v>0.57689999999999997</v>
      </c>
      <c r="AM33" s="12">
        <f t="shared" si="12"/>
        <v>0.61539999999999995</v>
      </c>
      <c r="AN33" s="12">
        <f t="shared" si="12"/>
        <v>0.57689999999999997</v>
      </c>
      <c r="AO33" s="12">
        <f t="shared" si="12"/>
        <v>0.5</v>
      </c>
      <c r="AP33" s="12">
        <f t="shared" si="12"/>
        <v>0.46150000000000002</v>
      </c>
      <c r="AQ33" s="12">
        <f t="shared" si="12"/>
        <v>0.53849999999999998</v>
      </c>
      <c r="AR33" s="12">
        <f t="shared" si="12"/>
        <v>0.53849999999999998</v>
      </c>
      <c r="AS33" s="12">
        <f t="shared" si="12"/>
        <v>0.46150000000000002</v>
      </c>
      <c r="AT33" s="12">
        <f t="shared" si="12"/>
        <v>0.42309999999999998</v>
      </c>
      <c r="AU33" s="12">
        <f t="shared" si="12"/>
        <v>0.5</v>
      </c>
      <c r="AV33" s="12">
        <f t="shared" si="12"/>
        <v>0.3846</v>
      </c>
      <c r="AW33" s="12">
        <f t="shared" si="12"/>
        <v>0.46150000000000002</v>
      </c>
      <c r="AX33" s="12">
        <f t="shared" si="12"/>
        <v>0.42309999999999998</v>
      </c>
      <c r="AY33" s="12">
        <f t="shared" si="12"/>
        <v>0.5</v>
      </c>
      <c r="AZ33" s="12">
        <f t="shared" si="12"/>
        <v>0.65380000000000005</v>
      </c>
      <c r="BA33" s="12">
        <f t="shared" si="12"/>
        <v>0.57689999999999997</v>
      </c>
      <c r="BB33" s="12">
        <f t="shared" si="12"/>
        <v>0.73080000000000001</v>
      </c>
      <c r="BC33" s="12">
        <f t="shared" si="12"/>
        <v>0.42309999999999998</v>
      </c>
      <c r="BD33" s="12">
        <f t="shared" si="12"/>
        <v>0.92310000000000003</v>
      </c>
      <c r="BE33" s="12">
        <f t="shared" si="12"/>
        <v>0.92310000000000003</v>
      </c>
      <c r="BF33" s="12">
        <f t="shared" si="12"/>
        <v>0.57689999999999997</v>
      </c>
      <c r="BG33" s="12">
        <f t="shared" si="12"/>
        <v>0.46150000000000002</v>
      </c>
      <c r="BH33" s="12">
        <f t="shared" si="12"/>
        <v>0.53849999999999998</v>
      </c>
      <c r="BI33" s="12">
        <f t="shared" si="12"/>
        <v>0.5</v>
      </c>
      <c r="BJ33" s="12">
        <f t="shared" si="12"/>
        <v>0.57689999999999997</v>
      </c>
      <c r="BK33" s="12">
        <f t="shared" si="12"/>
        <v>0.46150000000000002</v>
      </c>
      <c r="BL33" s="12">
        <f t="shared" si="12"/>
        <v>0.34620000000000001</v>
      </c>
      <c r="BM33" s="12">
        <f t="shared" si="12"/>
        <v>0.61539999999999995</v>
      </c>
      <c r="BN33" s="12">
        <f t="shared" si="12"/>
        <v>0.69230000000000003</v>
      </c>
      <c r="BO33" s="12">
        <f t="shared" si="12"/>
        <v>0.57689999999999997</v>
      </c>
      <c r="BP33" s="12">
        <f t="shared" ref="BP33:DR33" si="13">ROUND((COUNTIFS(BP5:BP30,2)/26),4)</f>
        <v>0.46150000000000002</v>
      </c>
      <c r="BQ33" s="12">
        <f t="shared" si="13"/>
        <v>0.69230000000000003</v>
      </c>
      <c r="BR33" s="12">
        <f t="shared" si="13"/>
        <v>0.69230000000000003</v>
      </c>
      <c r="BS33" s="12">
        <f t="shared" si="13"/>
        <v>0.73080000000000001</v>
      </c>
      <c r="BT33" s="12">
        <f t="shared" si="13"/>
        <v>0.76919999999999999</v>
      </c>
      <c r="BU33" s="12">
        <f t="shared" si="13"/>
        <v>0.65380000000000005</v>
      </c>
      <c r="BV33" s="12">
        <f t="shared" si="13"/>
        <v>0.76919999999999999</v>
      </c>
      <c r="BW33" s="12">
        <f t="shared" si="13"/>
        <v>0.84619999999999995</v>
      </c>
      <c r="BX33" s="12">
        <f t="shared" si="13"/>
        <v>0.76919999999999999</v>
      </c>
      <c r="BY33" s="12">
        <f t="shared" si="13"/>
        <v>0.42309999999999998</v>
      </c>
      <c r="BZ33" s="12">
        <f t="shared" si="13"/>
        <v>0.26919999999999999</v>
      </c>
      <c r="CA33" s="12">
        <f t="shared" si="13"/>
        <v>0.30769999999999997</v>
      </c>
      <c r="CB33" s="12">
        <f t="shared" si="13"/>
        <v>0.46150000000000002</v>
      </c>
      <c r="CC33" s="12">
        <f t="shared" si="13"/>
        <v>0.53849999999999998</v>
      </c>
      <c r="CD33" s="12">
        <f t="shared" si="13"/>
        <v>0.69230000000000003</v>
      </c>
      <c r="CE33" s="12">
        <f t="shared" si="13"/>
        <v>0.5</v>
      </c>
      <c r="CF33" s="12">
        <f t="shared" si="13"/>
        <v>0.84619999999999995</v>
      </c>
      <c r="CG33" s="12">
        <f t="shared" si="13"/>
        <v>0.65380000000000005</v>
      </c>
      <c r="CH33" s="12">
        <f t="shared" si="13"/>
        <v>0.65380000000000005</v>
      </c>
      <c r="CI33" s="12">
        <f t="shared" si="13"/>
        <v>0.57689999999999997</v>
      </c>
      <c r="CJ33" s="12">
        <f t="shared" si="13"/>
        <v>0.61539999999999995</v>
      </c>
      <c r="CK33" s="12">
        <f t="shared" si="13"/>
        <v>0.5</v>
      </c>
      <c r="CL33" s="12">
        <f t="shared" si="13"/>
        <v>0.46150000000000002</v>
      </c>
      <c r="CM33" s="12">
        <f t="shared" si="13"/>
        <v>0.61539999999999995</v>
      </c>
      <c r="CN33" s="12">
        <f t="shared" si="13"/>
        <v>0.57689999999999997</v>
      </c>
      <c r="CO33" s="12">
        <f t="shared" si="13"/>
        <v>0.53849999999999998</v>
      </c>
      <c r="CP33" s="12">
        <f t="shared" si="13"/>
        <v>0.57689999999999997</v>
      </c>
      <c r="CQ33" s="12">
        <f t="shared" si="13"/>
        <v>0.65380000000000005</v>
      </c>
      <c r="CR33" s="12">
        <f t="shared" si="13"/>
        <v>0.65380000000000005</v>
      </c>
      <c r="CS33" s="12">
        <f t="shared" si="13"/>
        <v>0.65380000000000005</v>
      </c>
      <c r="CT33" s="12">
        <f t="shared" si="13"/>
        <v>0.96150000000000002</v>
      </c>
      <c r="CU33" s="12">
        <f t="shared" si="13"/>
        <v>0.65380000000000005</v>
      </c>
      <c r="CV33" s="12">
        <f t="shared" si="13"/>
        <v>0.65380000000000005</v>
      </c>
      <c r="CW33" s="12">
        <f t="shared" si="13"/>
        <v>0.73080000000000001</v>
      </c>
      <c r="CX33" s="12">
        <f t="shared" si="13"/>
        <v>0.88460000000000005</v>
      </c>
      <c r="CY33" s="12">
        <f t="shared" si="13"/>
        <v>0.5</v>
      </c>
      <c r="CZ33" s="12">
        <f t="shared" si="13"/>
        <v>0.53849999999999998</v>
      </c>
      <c r="DA33" s="12">
        <f t="shared" si="13"/>
        <v>0.76919999999999999</v>
      </c>
      <c r="DB33" s="12">
        <f t="shared" si="13"/>
        <v>0.42309999999999998</v>
      </c>
      <c r="DC33" s="12">
        <f t="shared" si="13"/>
        <v>0.61539999999999995</v>
      </c>
      <c r="DD33" s="12">
        <f t="shared" si="13"/>
        <v>0.53849999999999998</v>
      </c>
      <c r="DE33" s="12">
        <f t="shared" si="13"/>
        <v>0.80769999999999997</v>
      </c>
      <c r="DF33" s="12">
        <f t="shared" si="13"/>
        <v>0.53849999999999998</v>
      </c>
      <c r="DG33" s="12">
        <f t="shared" si="13"/>
        <v>0.57689999999999997</v>
      </c>
      <c r="DH33" s="12">
        <f t="shared" si="13"/>
        <v>0.92310000000000003</v>
      </c>
      <c r="DI33" s="12">
        <f t="shared" si="13"/>
        <v>0.69230000000000003</v>
      </c>
      <c r="DJ33" s="12">
        <f t="shared" si="13"/>
        <v>0.42309999999999998</v>
      </c>
      <c r="DK33" s="12">
        <f t="shared" si="13"/>
        <v>0.65380000000000005</v>
      </c>
      <c r="DL33" s="12">
        <f t="shared" si="13"/>
        <v>0.3846</v>
      </c>
      <c r="DM33" s="12">
        <f t="shared" si="13"/>
        <v>0.61539999999999995</v>
      </c>
      <c r="DN33" s="12">
        <f t="shared" si="13"/>
        <v>0.57689999999999997</v>
      </c>
      <c r="DO33" s="12">
        <f t="shared" si="13"/>
        <v>0.57689999999999997</v>
      </c>
      <c r="DP33" s="12">
        <f t="shared" si="13"/>
        <v>0.46150000000000002</v>
      </c>
      <c r="DQ33" s="12">
        <f t="shared" si="13"/>
        <v>0.76919999999999999</v>
      </c>
      <c r="DR33" s="12">
        <f t="shared" si="13"/>
        <v>0.96150000000000002</v>
      </c>
      <c r="DS33" s="11"/>
      <c r="DT33" s="11"/>
      <c r="DU33" s="11"/>
      <c r="DV33" s="11"/>
      <c r="DW33" s="11"/>
      <c r="DX33" s="11"/>
      <c r="DY33" s="11"/>
      <c r="DZ33" s="11"/>
      <c r="EA33" s="11"/>
    </row>
    <row r="34" spans="1:131" s="10" customFormat="1" x14ac:dyDescent="0.25">
      <c r="A34" s="11"/>
      <c r="B34" s="11" t="s">
        <v>163</v>
      </c>
      <c r="C34" s="11">
        <f t="shared" ref="C34:AH34" si="14">COUNTIFS(C5:C30, 1)</f>
        <v>3</v>
      </c>
      <c r="D34" s="11">
        <f t="shared" ref="D34:BO34" si="15">COUNTIFS(D5:D30, 1)</f>
        <v>0</v>
      </c>
      <c r="E34" s="11">
        <f t="shared" si="15"/>
        <v>7</v>
      </c>
      <c r="F34" s="11">
        <f t="shared" si="15"/>
        <v>4</v>
      </c>
      <c r="G34" s="11">
        <f t="shared" si="15"/>
        <v>8</v>
      </c>
      <c r="H34" s="11">
        <f t="shared" si="15"/>
        <v>6</v>
      </c>
      <c r="I34" s="11">
        <f t="shared" si="15"/>
        <v>4</v>
      </c>
      <c r="J34" s="11">
        <f t="shared" si="15"/>
        <v>5</v>
      </c>
      <c r="K34" s="11">
        <f t="shared" si="15"/>
        <v>6</v>
      </c>
      <c r="L34" s="11">
        <f t="shared" si="15"/>
        <v>3</v>
      </c>
      <c r="M34" s="11">
        <f t="shared" si="15"/>
        <v>5</v>
      </c>
      <c r="N34" s="11">
        <f t="shared" si="15"/>
        <v>3</v>
      </c>
      <c r="O34" s="11">
        <f t="shared" si="15"/>
        <v>6</v>
      </c>
      <c r="P34" s="11">
        <f t="shared" si="15"/>
        <v>0</v>
      </c>
      <c r="Q34" s="11">
        <f t="shared" si="15"/>
        <v>0</v>
      </c>
      <c r="R34" s="11">
        <f t="shared" si="15"/>
        <v>5</v>
      </c>
      <c r="S34" s="11">
        <f t="shared" si="15"/>
        <v>5</v>
      </c>
      <c r="T34" s="11">
        <f t="shared" si="15"/>
        <v>3</v>
      </c>
      <c r="U34" s="11">
        <f t="shared" si="15"/>
        <v>1</v>
      </c>
      <c r="V34" s="11">
        <f t="shared" si="15"/>
        <v>11</v>
      </c>
      <c r="W34" s="11">
        <f t="shared" si="15"/>
        <v>1</v>
      </c>
      <c r="X34" s="11">
        <f t="shared" si="15"/>
        <v>3</v>
      </c>
      <c r="Y34" s="11">
        <f t="shared" si="15"/>
        <v>4</v>
      </c>
      <c r="Z34" s="11">
        <f t="shared" si="15"/>
        <v>7</v>
      </c>
      <c r="AA34" s="11">
        <f t="shared" si="15"/>
        <v>6</v>
      </c>
      <c r="AB34" s="11">
        <f t="shared" si="15"/>
        <v>0</v>
      </c>
      <c r="AC34" s="11">
        <f t="shared" si="15"/>
        <v>15</v>
      </c>
      <c r="AD34" s="11">
        <f t="shared" si="15"/>
        <v>7</v>
      </c>
      <c r="AE34" s="11">
        <f t="shared" si="15"/>
        <v>6</v>
      </c>
      <c r="AF34" s="11">
        <f t="shared" si="15"/>
        <v>4</v>
      </c>
      <c r="AG34" s="11">
        <f t="shared" si="15"/>
        <v>5</v>
      </c>
      <c r="AH34" s="11">
        <f t="shared" si="15"/>
        <v>4</v>
      </c>
      <c r="AI34" s="11">
        <f t="shared" si="15"/>
        <v>6</v>
      </c>
      <c r="AJ34" s="11">
        <f t="shared" si="15"/>
        <v>6</v>
      </c>
      <c r="AK34" s="11">
        <f t="shared" si="15"/>
        <v>7</v>
      </c>
      <c r="AL34" s="11">
        <f t="shared" si="15"/>
        <v>2</v>
      </c>
      <c r="AM34" s="11">
        <f t="shared" si="15"/>
        <v>9</v>
      </c>
      <c r="AN34" s="11">
        <f t="shared" si="15"/>
        <v>4</v>
      </c>
      <c r="AO34" s="11">
        <f t="shared" si="15"/>
        <v>3</v>
      </c>
      <c r="AP34" s="11">
        <f t="shared" si="15"/>
        <v>4</v>
      </c>
      <c r="AQ34" s="11">
        <f t="shared" si="15"/>
        <v>11</v>
      </c>
      <c r="AR34" s="11">
        <f t="shared" si="15"/>
        <v>12</v>
      </c>
      <c r="AS34" s="11">
        <f t="shared" si="15"/>
        <v>12</v>
      </c>
      <c r="AT34" s="11">
        <f t="shared" si="15"/>
        <v>12</v>
      </c>
      <c r="AU34" s="11">
        <f t="shared" si="15"/>
        <v>5</v>
      </c>
      <c r="AV34" s="11">
        <f t="shared" si="15"/>
        <v>6</v>
      </c>
      <c r="AW34" s="11">
        <f t="shared" si="15"/>
        <v>5</v>
      </c>
      <c r="AX34" s="11">
        <f t="shared" si="15"/>
        <v>4</v>
      </c>
      <c r="AY34" s="11">
        <f t="shared" si="15"/>
        <v>13</v>
      </c>
      <c r="AZ34" s="11">
        <f t="shared" si="15"/>
        <v>2</v>
      </c>
      <c r="BA34" s="11">
        <f t="shared" si="15"/>
        <v>3</v>
      </c>
      <c r="BB34" s="11">
        <f t="shared" si="15"/>
        <v>4</v>
      </c>
      <c r="BC34" s="11">
        <f t="shared" si="15"/>
        <v>3</v>
      </c>
      <c r="BD34" s="11">
        <f t="shared" si="15"/>
        <v>1</v>
      </c>
      <c r="BE34" s="11">
        <f t="shared" si="15"/>
        <v>1</v>
      </c>
      <c r="BF34" s="11">
        <f t="shared" si="15"/>
        <v>1</v>
      </c>
      <c r="BG34" s="11">
        <f t="shared" si="15"/>
        <v>9</v>
      </c>
      <c r="BH34" s="11">
        <f t="shared" si="15"/>
        <v>6</v>
      </c>
      <c r="BI34" s="11">
        <f t="shared" si="15"/>
        <v>7</v>
      </c>
      <c r="BJ34" s="11">
        <f t="shared" si="15"/>
        <v>2</v>
      </c>
      <c r="BK34" s="11">
        <f t="shared" si="15"/>
        <v>8</v>
      </c>
      <c r="BL34" s="11">
        <f t="shared" si="15"/>
        <v>6</v>
      </c>
      <c r="BM34" s="11">
        <f t="shared" si="15"/>
        <v>1</v>
      </c>
      <c r="BN34" s="11">
        <f t="shared" si="15"/>
        <v>5</v>
      </c>
      <c r="BO34" s="11">
        <f t="shared" si="15"/>
        <v>4</v>
      </c>
      <c r="BP34" s="11">
        <f t="shared" ref="BP34:DR34" si="16">COUNTIFS(BP5:BP30, 1)</f>
        <v>1</v>
      </c>
      <c r="BQ34" s="11">
        <f t="shared" si="16"/>
        <v>7</v>
      </c>
      <c r="BR34" s="11">
        <f t="shared" si="16"/>
        <v>2</v>
      </c>
      <c r="BS34" s="11">
        <f t="shared" si="16"/>
        <v>5</v>
      </c>
      <c r="BT34" s="11">
        <f t="shared" si="16"/>
        <v>3</v>
      </c>
      <c r="BU34" s="11">
        <f t="shared" si="16"/>
        <v>4</v>
      </c>
      <c r="BV34" s="11">
        <f t="shared" si="16"/>
        <v>4</v>
      </c>
      <c r="BW34" s="11">
        <f t="shared" si="16"/>
        <v>1</v>
      </c>
      <c r="BX34" s="11">
        <f t="shared" si="16"/>
        <v>3</v>
      </c>
      <c r="BY34" s="11">
        <f t="shared" si="16"/>
        <v>10</v>
      </c>
      <c r="BZ34" s="11">
        <f t="shared" si="16"/>
        <v>4</v>
      </c>
      <c r="CA34" s="11">
        <f t="shared" si="16"/>
        <v>6</v>
      </c>
      <c r="CB34" s="11">
        <f t="shared" si="16"/>
        <v>2</v>
      </c>
      <c r="CC34" s="11">
        <f t="shared" si="16"/>
        <v>2</v>
      </c>
      <c r="CD34" s="11">
        <f t="shared" si="16"/>
        <v>6</v>
      </c>
      <c r="CE34" s="11">
        <f t="shared" si="16"/>
        <v>4</v>
      </c>
      <c r="CF34" s="11">
        <f t="shared" si="16"/>
        <v>3</v>
      </c>
      <c r="CG34" s="11">
        <f t="shared" si="16"/>
        <v>2</v>
      </c>
      <c r="CH34" s="11">
        <f t="shared" si="16"/>
        <v>1</v>
      </c>
      <c r="CI34" s="11">
        <f t="shared" si="16"/>
        <v>2</v>
      </c>
      <c r="CJ34" s="11">
        <f t="shared" si="16"/>
        <v>1</v>
      </c>
      <c r="CK34" s="11">
        <f t="shared" si="16"/>
        <v>4</v>
      </c>
      <c r="CL34" s="11">
        <f t="shared" si="16"/>
        <v>5</v>
      </c>
      <c r="CM34" s="11">
        <f t="shared" si="16"/>
        <v>1</v>
      </c>
      <c r="CN34" s="11">
        <f t="shared" si="16"/>
        <v>2</v>
      </c>
      <c r="CO34" s="11">
        <f t="shared" si="16"/>
        <v>2</v>
      </c>
      <c r="CP34" s="11">
        <f t="shared" si="16"/>
        <v>3</v>
      </c>
      <c r="CQ34" s="11">
        <f t="shared" si="16"/>
        <v>2</v>
      </c>
      <c r="CR34" s="11">
        <f t="shared" si="16"/>
        <v>1</v>
      </c>
      <c r="CS34" s="11">
        <f t="shared" si="16"/>
        <v>0</v>
      </c>
      <c r="CT34" s="11">
        <f t="shared" si="16"/>
        <v>0</v>
      </c>
      <c r="CU34" s="11">
        <f t="shared" si="16"/>
        <v>8</v>
      </c>
      <c r="CV34" s="11">
        <f t="shared" si="16"/>
        <v>7</v>
      </c>
      <c r="CW34" s="11">
        <f t="shared" si="16"/>
        <v>5</v>
      </c>
      <c r="CX34" s="11">
        <f t="shared" si="16"/>
        <v>3</v>
      </c>
      <c r="CY34" s="11">
        <f t="shared" si="16"/>
        <v>10</v>
      </c>
      <c r="CZ34" s="11">
        <f t="shared" si="16"/>
        <v>11</v>
      </c>
      <c r="DA34" s="11">
        <f t="shared" si="16"/>
        <v>6</v>
      </c>
      <c r="DB34" s="11">
        <f t="shared" si="16"/>
        <v>12</v>
      </c>
      <c r="DC34" s="11">
        <f t="shared" si="16"/>
        <v>6</v>
      </c>
      <c r="DD34" s="11">
        <f t="shared" si="16"/>
        <v>6</v>
      </c>
      <c r="DE34" s="11">
        <f t="shared" si="16"/>
        <v>5</v>
      </c>
      <c r="DF34" s="11">
        <f t="shared" si="16"/>
        <v>10</v>
      </c>
      <c r="DG34" s="11">
        <f t="shared" si="16"/>
        <v>11</v>
      </c>
      <c r="DH34" s="11">
        <f t="shared" si="16"/>
        <v>2</v>
      </c>
      <c r="DI34" s="11">
        <f t="shared" si="16"/>
        <v>6</v>
      </c>
      <c r="DJ34" s="11">
        <f t="shared" si="16"/>
        <v>14</v>
      </c>
      <c r="DK34" s="11">
        <f t="shared" si="16"/>
        <v>6</v>
      </c>
      <c r="DL34" s="11">
        <f t="shared" si="16"/>
        <v>16</v>
      </c>
      <c r="DM34" s="11">
        <f t="shared" si="16"/>
        <v>10</v>
      </c>
      <c r="DN34" s="11">
        <f t="shared" si="16"/>
        <v>11</v>
      </c>
      <c r="DO34" s="11">
        <f t="shared" si="16"/>
        <v>11</v>
      </c>
      <c r="DP34" s="11">
        <f t="shared" si="16"/>
        <v>11</v>
      </c>
      <c r="DQ34" s="11">
        <f t="shared" si="16"/>
        <v>6</v>
      </c>
      <c r="DR34" s="11">
        <f t="shared" si="16"/>
        <v>0</v>
      </c>
      <c r="DS34" s="11"/>
      <c r="DT34" s="11"/>
      <c r="DU34" s="11"/>
      <c r="DV34" s="11"/>
      <c r="DW34" s="11"/>
      <c r="DX34" s="11"/>
      <c r="DY34" s="11"/>
      <c r="DZ34" s="11"/>
      <c r="EA34" s="11"/>
    </row>
    <row r="35" spans="1:131" s="10" customFormat="1" x14ac:dyDescent="0.25">
      <c r="A35" s="11"/>
      <c r="B35" s="11" t="s">
        <v>200</v>
      </c>
      <c r="C35" s="12">
        <f>ROUND((COUNTIFS(C5:C30,1)/26),4)</f>
        <v>0.1154</v>
      </c>
      <c r="D35" s="12">
        <f t="shared" ref="D35:BO35" si="17">ROUND((COUNTIFS(D5:D30,1)/26),4)</f>
        <v>0</v>
      </c>
      <c r="E35" s="12">
        <f t="shared" si="17"/>
        <v>0.26919999999999999</v>
      </c>
      <c r="F35" s="12">
        <f t="shared" si="17"/>
        <v>0.15379999999999999</v>
      </c>
      <c r="G35" s="12">
        <f t="shared" si="17"/>
        <v>0.30769999999999997</v>
      </c>
      <c r="H35" s="12">
        <f t="shared" si="17"/>
        <v>0.23080000000000001</v>
      </c>
      <c r="I35" s="12">
        <f t="shared" si="17"/>
        <v>0.15379999999999999</v>
      </c>
      <c r="J35" s="12">
        <f t="shared" si="17"/>
        <v>0.1923</v>
      </c>
      <c r="K35" s="12">
        <f t="shared" si="17"/>
        <v>0.23080000000000001</v>
      </c>
      <c r="L35" s="12">
        <f t="shared" si="17"/>
        <v>0.1154</v>
      </c>
      <c r="M35" s="12">
        <f t="shared" si="17"/>
        <v>0.1923</v>
      </c>
      <c r="N35" s="12">
        <f t="shared" si="17"/>
        <v>0.1154</v>
      </c>
      <c r="O35" s="12">
        <f t="shared" si="17"/>
        <v>0.23080000000000001</v>
      </c>
      <c r="P35" s="12">
        <f t="shared" si="17"/>
        <v>0</v>
      </c>
      <c r="Q35" s="12">
        <f t="shared" si="17"/>
        <v>0</v>
      </c>
      <c r="R35" s="12">
        <f t="shared" si="17"/>
        <v>0.1923</v>
      </c>
      <c r="S35" s="12">
        <f t="shared" si="17"/>
        <v>0.1923</v>
      </c>
      <c r="T35" s="12">
        <f t="shared" si="17"/>
        <v>0.1154</v>
      </c>
      <c r="U35" s="12">
        <f t="shared" si="17"/>
        <v>3.85E-2</v>
      </c>
      <c r="V35" s="12">
        <f t="shared" si="17"/>
        <v>0.42309999999999998</v>
      </c>
      <c r="W35" s="12">
        <f t="shared" si="17"/>
        <v>3.85E-2</v>
      </c>
      <c r="X35" s="12">
        <f t="shared" si="17"/>
        <v>0.1154</v>
      </c>
      <c r="Y35" s="12">
        <f t="shared" si="17"/>
        <v>0.15379999999999999</v>
      </c>
      <c r="Z35" s="12">
        <f t="shared" si="17"/>
        <v>0.26919999999999999</v>
      </c>
      <c r="AA35" s="12">
        <f t="shared" si="17"/>
        <v>0.23080000000000001</v>
      </c>
      <c r="AB35" s="12">
        <f t="shared" si="17"/>
        <v>0</v>
      </c>
      <c r="AC35" s="12">
        <f t="shared" si="17"/>
        <v>0.57689999999999997</v>
      </c>
      <c r="AD35" s="12">
        <f t="shared" si="17"/>
        <v>0.26919999999999999</v>
      </c>
      <c r="AE35" s="12">
        <f t="shared" si="17"/>
        <v>0.23080000000000001</v>
      </c>
      <c r="AF35" s="12">
        <f t="shared" si="17"/>
        <v>0.15379999999999999</v>
      </c>
      <c r="AG35" s="12">
        <f t="shared" si="17"/>
        <v>0.1923</v>
      </c>
      <c r="AH35" s="12">
        <f t="shared" si="17"/>
        <v>0.15379999999999999</v>
      </c>
      <c r="AI35" s="12">
        <f t="shared" si="17"/>
        <v>0.23080000000000001</v>
      </c>
      <c r="AJ35" s="12">
        <f t="shared" si="17"/>
        <v>0.23080000000000001</v>
      </c>
      <c r="AK35" s="12">
        <f t="shared" si="17"/>
        <v>0.26919999999999999</v>
      </c>
      <c r="AL35" s="12">
        <f t="shared" si="17"/>
        <v>7.6899999999999996E-2</v>
      </c>
      <c r="AM35" s="12">
        <f t="shared" si="17"/>
        <v>0.34620000000000001</v>
      </c>
      <c r="AN35" s="12">
        <f t="shared" si="17"/>
        <v>0.15379999999999999</v>
      </c>
      <c r="AO35" s="12">
        <f t="shared" si="17"/>
        <v>0.1154</v>
      </c>
      <c r="AP35" s="12">
        <f t="shared" si="17"/>
        <v>0.15379999999999999</v>
      </c>
      <c r="AQ35" s="12">
        <f t="shared" si="17"/>
        <v>0.42309999999999998</v>
      </c>
      <c r="AR35" s="12">
        <f t="shared" si="17"/>
        <v>0.46150000000000002</v>
      </c>
      <c r="AS35" s="12">
        <f t="shared" si="17"/>
        <v>0.46150000000000002</v>
      </c>
      <c r="AT35" s="12">
        <f t="shared" si="17"/>
        <v>0.46150000000000002</v>
      </c>
      <c r="AU35" s="12">
        <f t="shared" si="17"/>
        <v>0.1923</v>
      </c>
      <c r="AV35" s="12">
        <f t="shared" si="17"/>
        <v>0.23080000000000001</v>
      </c>
      <c r="AW35" s="12">
        <f t="shared" si="17"/>
        <v>0.1923</v>
      </c>
      <c r="AX35" s="12">
        <f t="shared" si="17"/>
        <v>0.15379999999999999</v>
      </c>
      <c r="AY35" s="12">
        <f t="shared" si="17"/>
        <v>0.5</v>
      </c>
      <c r="AZ35" s="12">
        <f t="shared" si="17"/>
        <v>7.6899999999999996E-2</v>
      </c>
      <c r="BA35" s="12">
        <f t="shared" si="17"/>
        <v>0.1154</v>
      </c>
      <c r="BB35" s="12">
        <f t="shared" si="17"/>
        <v>0.15379999999999999</v>
      </c>
      <c r="BC35" s="12">
        <f t="shared" si="17"/>
        <v>0.1154</v>
      </c>
      <c r="BD35" s="12">
        <f t="shared" si="17"/>
        <v>3.85E-2</v>
      </c>
      <c r="BE35" s="12">
        <f t="shared" si="17"/>
        <v>3.85E-2</v>
      </c>
      <c r="BF35" s="12">
        <f t="shared" si="17"/>
        <v>3.85E-2</v>
      </c>
      <c r="BG35" s="12">
        <f t="shared" si="17"/>
        <v>0.34620000000000001</v>
      </c>
      <c r="BH35" s="12">
        <f t="shared" si="17"/>
        <v>0.23080000000000001</v>
      </c>
      <c r="BI35" s="12">
        <f t="shared" si="17"/>
        <v>0.26919999999999999</v>
      </c>
      <c r="BJ35" s="12">
        <f t="shared" si="17"/>
        <v>7.6899999999999996E-2</v>
      </c>
      <c r="BK35" s="12">
        <f t="shared" si="17"/>
        <v>0.30769999999999997</v>
      </c>
      <c r="BL35" s="12">
        <f t="shared" si="17"/>
        <v>0.23080000000000001</v>
      </c>
      <c r="BM35" s="12">
        <f t="shared" si="17"/>
        <v>3.85E-2</v>
      </c>
      <c r="BN35" s="12">
        <f t="shared" si="17"/>
        <v>0.1923</v>
      </c>
      <c r="BO35" s="12">
        <f t="shared" si="17"/>
        <v>0.15379999999999999</v>
      </c>
      <c r="BP35" s="12">
        <f t="shared" ref="BP35:DR35" si="18">ROUND((COUNTIFS(BP5:BP30,1)/26),4)</f>
        <v>3.85E-2</v>
      </c>
      <c r="BQ35" s="12">
        <f t="shared" si="18"/>
        <v>0.26919999999999999</v>
      </c>
      <c r="BR35" s="12">
        <f t="shared" si="18"/>
        <v>7.6899999999999996E-2</v>
      </c>
      <c r="BS35" s="12">
        <f t="shared" si="18"/>
        <v>0.1923</v>
      </c>
      <c r="BT35" s="12">
        <f t="shared" si="18"/>
        <v>0.1154</v>
      </c>
      <c r="BU35" s="12">
        <f t="shared" si="18"/>
        <v>0.15379999999999999</v>
      </c>
      <c r="BV35" s="12">
        <f t="shared" si="18"/>
        <v>0.15379999999999999</v>
      </c>
      <c r="BW35" s="12">
        <f t="shared" si="18"/>
        <v>3.85E-2</v>
      </c>
      <c r="BX35" s="12">
        <f t="shared" si="18"/>
        <v>0.1154</v>
      </c>
      <c r="BY35" s="12">
        <f t="shared" si="18"/>
        <v>0.3846</v>
      </c>
      <c r="BZ35" s="12">
        <f t="shared" si="18"/>
        <v>0.15379999999999999</v>
      </c>
      <c r="CA35" s="12">
        <f t="shared" si="18"/>
        <v>0.23080000000000001</v>
      </c>
      <c r="CB35" s="12">
        <f t="shared" si="18"/>
        <v>7.6899999999999996E-2</v>
      </c>
      <c r="CC35" s="12">
        <f t="shared" si="18"/>
        <v>7.6899999999999996E-2</v>
      </c>
      <c r="CD35" s="12">
        <f t="shared" si="18"/>
        <v>0.23080000000000001</v>
      </c>
      <c r="CE35" s="12">
        <f t="shared" si="18"/>
        <v>0.15379999999999999</v>
      </c>
      <c r="CF35" s="12">
        <f t="shared" si="18"/>
        <v>0.1154</v>
      </c>
      <c r="CG35" s="12">
        <f t="shared" si="18"/>
        <v>7.6899999999999996E-2</v>
      </c>
      <c r="CH35" s="12">
        <f t="shared" si="18"/>
        <v>3.85E-2</v>
      </c>
      <c r="CI35" s="12">
        <f t="shared" si="18"/>
        <v>7.6899999999999996E-2</v>
      </c>
      <c r="CJ35" s="12">
        <f t="shared" si="18"/>
        <v>3.85E-2</v>
      </c>
      <c r="CK35" s="12">
        <f t="shared" si="18"/>
        <v>0.15379999999999999</v>
      </c>
      <c r="CL35" s="12">
        <f t="shared" si="18"/>
        <v>0.1923</v>
      </c>
      <c r="CM35" s="12">
        <f t="shared" si="18"/>
        <v>3.85E-2</v>
      </c>
      <c r="CN35" s="12">
        <f t="shared" si="18"/>
        <v>7.6899999999999996E-2</v>
      </c>
      <c r="CO35" s="12">
        <f t="shared" si="18"/>
        <v>7.6899999999999996E-2</v>
      </c>
      <c r="CP35" s="12">
        <f t="shared" si="18"/>
        <v>0.1154</v>
      </c>
      <c r="CQ35" s="12">
        <f t="shared" si="18"/>
        <v>7.6899999999999996E-2</v>
      </c>
      <c r="CR35" s="12">
        <f t="shared" si="18"/>
        <v>3.85E-2</v>
      </c>
      <c r="CS35" s="12">
        <f t="shared" si="18"/>
        <v>0</v>
      </c>
      <c r="CT35" s="12">
        <f t="shared" si="18"/>
        <v>0</v>
      </c>
      <c r="CU35" s="12">
        <f t="shared" si="18"/>
        <v>0.30769999999999997</v>
      </c>
      <c r="CV35" s="12">
        <f t="shared" si="18"/>
        <v>0.26919999999999999</v>
      </c>
      <c r="CW35" s="12">
        <f t="shared" si="18"/>
        <v>0.1923</v>
      </c>
      <c r="CX35" s="12">
        <f t="shared" si="18"/>
        <v>0.1154</v>
      </c>
      <c r="CY35" s="12">
        <f t="shared" si="18"/>
        <v>0.3846</v>
      </c>
      <c r="CZ35" s="12">
        <f t="shared" si="18"/>
        <v>0.42309999999999998</v>
      </c>
      <c r="DA35" s="12">
        <f t="shared" si="18"/>
        <v>0.23080000000000001</v>
      </c>
      <c r="DB35" s="12">
        <f t="shared" si="18"/>
        <v>0.46150000000000002</v>
      </c>
      <c r="DC35" s="12">
        <f t="shared" si="18"/>
        <v>0.23080000000000001</v>
      </c>
      <c r="DD35" s="12">
        <f t="shared" si="18"/>
        <v>0.23080000000000001</v>
      </c>
      <c r="DE35" s="12">
        <f t="shared" si="18"/>
        <v>0.1923</v>
      </c>
      <c r="DF35" s="12">
        <f t="shared" si="18"/>
        <v>0.3846</v>
      </c>
      <c r="DG35" s="12">
        <f t="shared" si="18"/>
        <v>0.42309999999999998</v>
      </c>
      <c r="DH35" s="12">
        <f t="shared" si="18"/>
        <v>7.6899999999999996E-2</v>
      </c>
      <c r="DI35" s="12">
        <f t="shared" si="18"/>
        <v>0.23080000000000001</v>
      </c>
      <c r="DJ35" s="12">
        <f t="shared" si="18"/>
        <v>0.53849999999999998</v>
      </c>
      <c r="DK35" s="12">
        <f t="shared" si="18"/>
        <v>0.23080000000000001</v>
      </c>
      <c r="DL35" s="12">
        <f t="shared" si="18"/>
        <v>0.61539999999999995</v>
      </c>
      <c r="DM35" s="12">
        <f t="shared" si="18"/>
        <v>0.3846</v>
      </c>
      <c r="DN35" s="12">
        <f t="shared" si="18"/>
        <v>0.42309999999999998</v>
      </c>
      <c r="DO35" s="12">
        <f t="shared" si="18"/>
        <v>0.42309999999999998</v>
      </c>
      <c r="DP35" s="12">
        <f t="shared" si="18"/>
        <v>0.42309999999999998</v>
      </c>
      <c r="DQ35" s="12">
        <f t="shared" si="18"/>
        <v>0.23080000000000001</v>
      </c>
      <c r="DR35" s="12">
        <f t="shared" si="18"/>
        <v>0</v>
      </c>
      <c r="DS35" s="11"/>
      <c r="DT35" s="11"/>
      <c r="DU35" s="11"/>
      <c r="DV35" s="11"/>
      <c r="DW35" s="11"/>
      <c r="DX35" s="11"/>
      <c r="DY35" s="11"/>
      <c r="DZ35" s="11"/>
      <c r="EA35" s="11"/>
    </row>
    <row r="36" spans="1:131" s="10" customFormat="1" x14ac:dyDescent="0.25">
      <c r="A36" s="11"/>
      <c r="B36" s="11" t="s">
        <v>201</v>
      </c>
      <c r="C36" s="11">
        <f t="shared" ref="C36:AH36" si="19">COUNTIFS(C5:C30, 0)</f>
        <v>0</v>
      </c>
      <c r="D36" s="11">
        <f t="shared" ref="D36:BO36" si="20">COUNTIFS(D5:D30, 0)</f>
        <v>0</v>
      </c>
      <c r="E36" s="11">
        <f t="shared" si="20"/>
        <v>0</v>
      </c>
      <c r="F36" s="11">
        <f t="shared" si="20"/>
        <v>3</v>
      </c>
      <c r="G36" s="11">
        <f t="shared" si="20"/>
        <v>0</v>
      </c>
      <c r="H36" s="11">
        <f t="shared" si="20"/>
        <v>0</v>
      </c>
      <c r="I36" s="11">
        <f t="shared" si="20"/>
        <v>0</v>
      </c>
      <c r="J36" s="11">
        <f t="shared" si="20"/>
        <v>0</v>
      </c>
      <c r="K36" s="11">
        <f t="shared" si="20"/>
        <v>4</v>
      </c>
      <c r="L36" s="11">
        <f t="shared" si="20"/>
        <v>5</v>
      </c>
      <c r="M36" s="11">
        <f t="shared" si="20"/>
        <v>0</v>
      </c>
      <c r="N36" s="11">
        <f t="shared" si="20"/>
        <v>0</v>
      </c>
      <c r="O36" s="11">
        <f t="shared" si="20"/>
        <v>8</v>
      </c>
      <c r="P36" s="11">
        <f t="shared" si="20"/>
        <v>1</v>
      </c>
      <c r="Q36" s="11">
        <f t="shared" si="20"/>
        <v>1</v>
      </c>
      <c r="R36" s="11">
        <f t="shared" si="20"/>
        <v>1</v>
      </c>
      <c r="S36" s="11">
        <f t="shared" si="20"/>
        <v>1</v>
      </c>
      <c r="T36" s="11">
        <f t="shared" si="20"/>
        <v>1</v>
      </c>
      <c r="U36" s="11">
        <f t="shared" si="20"/>
        <v>2</v>
      </c>
      <c r="V36" s="11">
        <f t="shared" si="20"/>
        <v>0</v>
      </c>
      <c r="W36" s="11">
        <f t="shared" si="20"/>
        <v>6</v>
      </c>
      <c r="X36" s="11">
        <f t="shared" si="20"/>
        <v>5</v>
      </c>
      <c r="Y36" s="11">
        <f t="shared" si="20"/>
        <v>5</v>
      </c>
      <c r="Z36" s="11">
        <f t="shared" si="20"/>
        <v>6</v>
      </c>
      <c r="AA36" s="11">
        <f t="shared" si="20"/>
        <v>9</v>
      </c>
      <c r="AB36" s="11">
        <f t="shared" si="20"/>
        <v>9</v>
      </c>
      <c r="AC36" s="11">
        <f t="shared" si="20"/>
        <v>0</v>
      </c>
      <c r="AD36" s="11">
        <f t="shared" si="20"/>
        <v>5</v>
      </c>
      <c r="AE36" s="11">
        <f t="shared" si="20"/>
        <v>7</v>
      </c>
      <c r="AF36" s="11">
        <f t="shared" si="20"/>
        <v>6</v>
      </c>
      <c r="AG36" s="11">
        <f t="shared" si="20"/>
        <v>6</v>
      </c>
      <c r="AH36" s="11">
        <f t="shared" si="20"/>
        <v>8</v>
      </c>
      <c r="AI36" s="11">
        <f t="shared" si="20"/>
        <v>6</v>
      </c>
      <c r="AJ36" s="11">
        <f t="shared" si="20"/>
        <v>9</v>
      </c>
      <c r="AK36" s="11">
        <f t="shared" si="20"/>
        <v>0</v>
      </c>
      <c r="AL36" s="11">
        <f t="shared" si="20"/>
        <v>9</v>
      </c>
      <c r="AM36" s="11">
        <f t="shared" si="20"/>
        <v>1</v>
      </c>
      <c r="AN36" s="11">
        <f t="shared" si="20"/>
        <v>7</v>
      </c>
      <c r="AO36" s="11">
        <f t="shared" si="20"/>
        <v>10</v>
      </c>
      <c r="AP36" s="11">
        <f t="shared" si="20"/>
        <v>10</v>
      </c>
      <c r="AQ36" s="11">
        <f t="shared" si="20"/>
        <v>1</v>
      </c>
      <c r="AR36" s="11">
        <f t="shared" si="20"/>
        <v>0</v>
      </c>
      <c r="AS36" s="11">
        <f t="shared" si="20"/>
        <v>2</v>
      </c>
      <c r="AT36" s="11">
        <f t="shared" si="20"/>
        <v>3</v>
      </c>
      <c r="AU36" s="11">
        <f t="shared" si="20"/>
        <v>8</v>
      </c>
      <c r="AV36" s="11">
        <f t="shared" si="20"/>
        <v>10</v>
      </c>
      <c r="AW36" s="11">
        <f t="shared" si="20"/>
        <v>9</v>
      </c>
      <c r="AX36" s="11">
        <f t="shared" si="20"/>
        <v>11</v>
      </c>
      <c r="AY36" s="11">
        <f t="shared" si="20"/>
        <v>0</v>
      </c>
      <c r="AZ36" s="11">
        <f t="shared" si="20"/>
        <v>7</v>
      </c>
      <c r="BA36" s="11">
        <f t="shared" si="20"/>
        <v>8</v>
      </c>
      <c r="BB36" s="11">
        <f t="shared" si="20"/>
        <v>3</v>
      </c>
      <c r="BC36" s="11">
        <f t="shared" si="20"/>
        <v>12</v>
      </c>
      <c r="BD36" s="11">
        <f t="shared" si="20"/>
        <v>1</v>
      </c>
      <c r="BE36" s="11">
        <f t="shared" si="20"/>
        <v>1</v>
      </c>
      <c r="BF36" s="11">
        <f t="shared" si="20"/>
        <v>10</v>
      </c>
      <c r="BG36" s="11">
        <f t="shared" si="20"/>
        <v>5</v>
      </c>
      <c r="BH36" s="11">
        <f t="shared" si="20"/>
        <v>6</v>
      </c>
      <c r="BI36" s="11">
        <f t="shared" si="20"/>
        <v>6</v>
      </c>
      <c r="BJ36" s="11">
        <f t="shared" si="20"/>
        <v>9</v>
      </c>
      <c r="BK36" s="11">
        <f t="shared" si="20"/>
        <v>6</v>
      </c>
      <c r="BL36" s="11">
        <f t="shared" si="20"/>
        <v>11</v>
      </c>
      <c r="BM36" s="11">
        <f t="shared" si="20"/>
        <v>9</v>
      </c>
      <c r="BN36" s="11">
        <f t="shared" si="20"/>
        <v>3</v>
      </c>
      <c r="BO36" s="11">
        <f t="shared" si="20"/>
        <v>7</v>
      </c>
      <c r="BP36" s="11">
        <f t="shared" ref="BP36:DR36" si="21">COUNTIFS(BP5:BP30, 0)</f>
        <v>13</v>
      </c>
      <c r="BQ36" s="11">
        <f t="shared" si="21"/>
        <v>1</v>
      </c>
      <c r="BR36" s="11">
        <f t="shared" si="21"/>
        <v>6</v>
      </c>
      <c r="BS36" s="11">
        <f t="shared" si="21"/>
        <v>2</v>
      </c>
      <c r="BT36" s="11">
        <f t="shared" si="21"/>
        <v>3</v>
      </c>
      <c r="BU36" s="11">
        <f t="shared" si="21"/>
        <v>5</v>
      </c>
      <c r="BV36" s="11">
        <f t="shared" si="21"/>
        <v>2</v>
      </c>
      <c r="BW36" s="11">
        <f t="shared" si="21"/>
        <v>3</v>
      </c>
      <c r="BX36" s="11">
        <f t="shared" si="21"/>
        <v>3</v>
      </c>
      <c r="BY36" s="11">
        <f t="shared" si="21"/>
        <v>5</v>
      </c>
      <c r="BZ36" s="11">
        <f t="shared" si="21"/>
        <v>15</v>
      </c>
      <c r="CA36" s="11">
        <f t="shared" si="21"/>
        <v>12</v>
      </c>
      <c r="CB36" s="11">
        <f t="shared" si="21"/>
        <v>12</v>
      </c>
      <c r="CC36" s="11">
        <f t="shared" si="21"/>
        <v>10</v>
      </c>
      <c r="CD36" s="11">
        <f t="shared" si="21"/>
        <v>2</v>
      </c>
      <c r="CE36" s="11">
        <f t="shared" si="21"/>
        <v>9</v>
      </c>
      <c r="CF36" s="11">
        <f t="shared" si="21"/>
        <v>1</v>
      </c>
      <c r="CG36" s="11">
        <f t="shared" si="21"/>
        <v>7</v>
      </c>
      <c r="CH36" s="11">
        <f t="shared" si="21"/>
        <v>8</v>
      </c>
      <c r="CI36" s="11">
        <f t="shared" si="21"/>
        <v>9</v>
      </c>
      <c r="CJ36" s="11">
        <f t="shared" si="21"/>
        <v>9</v>
      </c>
      <c r="CK36" s="11">
        <f t="shared" si="21"/>
        <v>9</v>
      </c>
      <c r="CL36" s="11">
        <f t="shared" si="21"/>
        <v>9</v>
      </c>
      <c r="CM36" s="11">
        <f t="shared" si="21"/>
        <v>9</v>
      </c>
      <c r="CN36" s="11">
        <f t="shared" si="21"/>
        <v>9</v>
      </c>
      <c r="CO36" s="11">
        <f t="shared" si="21"/>
        <v>10</v>
      </c>
      <c r="CP36" s="11">
        <f t="shared" si="21"/>
        <v>8</v>
      </c>
      <c r="CQ36" s="11">
        <f t="shared" si="21"/>
        <v>7</v>
      </c>
      <c r="CR36" s="11">
        <f t="shared" si="21"/>
        <v>8</v>
      </c>
      <c r="CS36" s="11">
        <f t="shared" si="21"/>
        <v>9</v>
      </c>
      <c r="CT36" s="11">
        <f t="shared" si="21"/>
        <v>1</v>
      </c>
      <c r="CU36" s="11">
        <f t="shared" si="21"/>
        <v>1</v>
      </c>
      <c r="CV36" s="11">
        <f t="shared" si="21"/>
        <v>2</v>
      </c>
      <c r="CW36" s="11">
        <f t="shared" si="21"/>
        <v>2</v>
      </c>
      <c r="CX36" s="11">
        <f t="shared" si="21"/>
        <v>0</v>
      </c>
      <c r="CY36" s="11">
        <f t="shared" si="21"/>
        <v>3</v>
      </c>
      <c r="CZ36" s="11">
        <f t="shared" si="21"/>
        <v>1</v>
      </c>
      <c r="DA36" s="11">
        <f t="shared" si="21"/>
        <v>0</v>
      </c>
      <c r="DB36" s="11">
        <f t="shared" si="21"/>
        <v>3</v>
      </c>
      <c r="DC36" s="11">
        <f t="shared" si="21"/>
        <v>4</v>
      </c>
      <c r="DD36" s="11">
        <f t="shared" si="21"/>
        <v>6</v>
      </c>
      <c r="DE36" s="11">
        <f t="shared" si="21"/>
        <v>0</v>
      </c>
      <c r="DF36" s="11">
        <f t="shared" si="21"/>
        <v>2</v>
      </c>
      <c r="DG36" s="11">
        <f t="shared" si="21"/>
        <v>0</v>
      </c>
      <c r="DH36" s="11">
        <f t="shared" si="21"/>
        <v>0</v>
      </c>
      <c r="DI36" s="11">
        <f t="shared" si="21"/>
        <v>2</v>
      </c>
      <c r="DJ36" s="11">
        <f t="shared" si="21"/>
        <v>1</v>
      </c>
      <c r="DK36" s="11">
        <f t="shared" si="21"/>
        <v>3</v>
      </c>
      <c r="DL36" s="11">
        <f t="shared" si="21"/>
        <v>0</v>
      </c>
      <c r="DM36" s="11">
        <f t="shared" si="21"/>
        <v>0</v>
      </c>
      <c r="DN36" s="11">
        <f t="shared" si="21"/>
        <v>0</v>
      </c>
      <c r="DO36" s="11">
        <f t="shared" si="21"/>
        <v>0</v>
      </c>
      <c r="DP36" s="11">
        <f t="shared" si="21"/>
        <v>3</v>
      </c>
      <c r="DQ36" s="11">
        <f t="shared" si="21"/>
        <v>0</v>
      </c>
      <c r="DR36" s="11">
        <f t="shared" si="21"/>
        <v>1</v>
      </c>
      <c r="DS36" s="11"/>
      <c r="DT36" s="11"/>
      <c r="DU36" s="11"/>
      <c r="DV36" s="11"/>
      <c r="DW36" s="11"/>
      <c r="DX36" s="11"/>
      <c r="DY36" s="11"/>
      <c r="DZ36" s="11"/>
      <c r="EA36" s="11"/>
    </row>
    <row r="37" spans="1:131" s="10" customFormat="1" x14ac:dyDescent="0.25">
      <c r="A37" s="11"/>
      <c r="B37" s="11" t="s">
        <v>202</v>
      </c>
      <c r="C37" s="12">
        <f>ROUND((COUNTIFS(C5:C30,0)/26),4)</f>
        <v>0</v>
      </c>
      <c r="D37" s="12">
        <f t="shared" ref="D37:BO37" si="22">ROUND((COUNTIFS(D5:D30,0)/26),4)</f>
        <v>0</v>
      </c>
      <c r="E37" s="12">
        <f t="shared" si="22"/>
        <v>0</v>
      </c>
      <c r="F37" s="12">
        <f t="shared" si="22"/>
        <v>0.1154</v>
      </c>
      <c r="G37" s="12">
        <f t="shared" si="22"/>
        <v>0</v>
      </c>
      <c r="H37" s="12">
        <f t="shared" si="22"/>
        <v>0</v>
      </c>
      <c r="I37" s="12">
        <f t="shared" si="22"/>
        <v>0</v>
      </c>
      <c r="J37" s="12">
        <f t="shared" si="22"/>
        <v>0</v>
      </c>
      <c r="K37" s="12">
        <f t="shared" si="22"/>
        <v>0.15379999999999999</v>
      </c>
      <c r="L37" s="12">
        <f t="shared" si="22"/>
        <v>0.1923</v>
      </c>
      <c r="M37" s="12">
        <f t="shared" si="22"/>
        <v>0</v>
      </c>
      <c r="N37" s="12">
        <f t="shared" si="22"/>
        <v>0</v>
      </c>
      <c r="O37" s="12">
        <f t="shared" si="22"/>
        <v>0.30769999999999997</v>
      </c>
      <c r="P37" s="12">
        <f t="shared" si="22"/>
        <v>3.85E-2</v>
      </c>
      <c r="Q37" s="12">
        <f t="shared" si="22"/>
        <v>3.85E-2</v>
      </c>
      <c r="R37" s="12">
        <f t="shared" si="22"/>
        <v>3.85E-2</v>
      </c>
      <c r="S37" s="12">
        <f t="shared" si="22"/>
        <v>3.85E-2</v>
      </c>
      <c r="T37" s="12">
        <f t="shared" si="22"/>
        <v>3.85E-2</v>
      </c>
      <c r="U37" s="12">
        <f t="shared" si="22"/>
        <v>7.6899999999999996E-2</v>
      </c>
      <c r="V37" s="12">
        <f t="shared" si="22"/>
        <v>0</v>
      </c>
      <c r="W37" s="12">
        <f t="shared" si="22"/>
        <v>0.23080000000000001</v>
      </c>
      <c r="X37" s="12">
        <f t="shared" si="22"/>
        <v>0.1923</v>
      </c>
      <c r="Y37" s="12">
        <f t="shared" si="22"/>
        <v>0.1923</v>
      </c>
      <c r="Z37" s="12">
        <f t="shared" si="22"/>
        <v>0.23080000000000001</v>
      </c>
      <c r="AA37" s="12">
        <f t="shared" si="22"/>
        <v>0.34620000000000001</v>
      </c>
      <c r="AB37" s="12">
        <f t="shared" si="22"/>
        <v>0.34620000000000001</v>
      </c>
      <c r="AC37" s="12">
        <f t="shared" si="22"/>
        <v>0</v>
      </c>
      <c r="AD37" s="12">
        <f t="shared" si="22"/>
        <v>0.1923</v>
      </c>
      <c r="AE37" s="12">
        <f t="shared" si="22"/>
        <v>0.26919999999999999</v>
      </c>
      <c r="AF37" s="12">
        <f t="shared" si="22"/>
        <v>0.23080000000000001</v>
      </c>
      <c r="AG37" s="12">
        <f t="shared" si="22"/>
        <v>0.23080000000000001</v>
      </c>
      <c r="AH37" s="12">
        <f t="shared" si="22"/>
        <v>0.30769999999999997</v>
      </c>
      <c r="AI37" s="12">
        <f t="shared" si="22"/>
        <v>0.23080000000000001</v>
      </c>
      <c r="AJ37" s="12">
        <f t="shared" si="22"/>
        <v>0.34620000000000001</v>
      </c>
      <c r="AK37" s="12">
        <f t="shared" si="22"/>
        <v>0</v>
      </c>
      <c r="AL37" s="12">
        <f t="shared" si="22"/>
        <v>0.34620000000000001</v>
      </c>
      <c r="AM37" s="12">
        <f t="shared" si="22"/>
        <v>3.85E-2</v>
      </c>
      <c r="AN37" s="12">
        <f t="shared" si="22"/>
        <v>0.26919999999999999</v>
      </c>
      <c r="AO37" s="12">
        <f t="shared" si="22"/>
        <v>0.3846</v>
      </c>
      <c r="AP37" s="12">
        <f t="shared" si="22"/>
        <v>0.3846</v>
      </c>
      <c r="AQ37" s="12">
        <f t="shared" si="22"/>
        <v>3.85E-2</v>
      </c>
      <c r="AR37" s="12">
        <f t="shared" si="22"/>
        <v>0</v>
      </c>
      <c r="AS37" s="12">
        <f t="shared" si="22"/>
        <v>7.6899999999999996E-2</v>
      </c>
      <c r="AT37" s="12">
        <f t="shared" si="22"/>
        <v>0.1154</v>
      </c>
      <c r="AU37" s="12">
        <f t="shared" si="22"/>
        <v>0.30769999999999997</v>
      </c>
      <c r="AV37" s="12">
        <f t="shared" si="22"/>
        <v>0.3846</v>
      </c>
      <c r="AW37" s="12">
        <f t="shared" si="22"/>
        <v>0.34620000000000001</v>
      </c>
      <c r="AX37" s="12">
        <f t="shared" si="22"/>
        <v>0.42309999999999998</v>
      </c>
      <c r="AY37" s="12">
        <f t="shared" si="22"/>
        <v>0</v>
      </c>
      <c r="AZ37" s="12">
        <f t="shared" si="22"/>
        <v>0.26919999999999999</v>
      </c>
      <c r="BA37" s="12">
        <f t="shared" si="22"/>
        <v>0.30769999999999997</v>
      </c>
      <c r="BB37" s="12">
        <f t="shared" si="22"/>
        <v>0.1154</v>
      </c>
      <c r="BC37" s="12">
        <f t="shared" si="22"/>
        <v>0.46150000000000002</v>
      </c>
      <c r="BD37" s="12">
        <f t="shared" si="22"/>
        <v>3.85E-2</v>
      </c>
      <c r="BE37" s="12">
        <f t="shared" si="22"/>
        <v>3.85E-2</v>
      </c>
      <c r="BF37" s="12">
        <f t="shared" si="22"/>
        <v>0.3846</v>
      </c>
      <c r="BG37" s="12">
        <f t="shared" si="22"/>
        <v>0.1923</v>
      </c>
      <c r="BH37" s="12">
        <f t="shared" si="22"/>
        <v>0.23080000000000001</v>
      </c>
      <c r="BI37" s="12">
        <f t="shared" si="22"/>
        <v>0.23080000000000001</v>
      </c>
      <c r="BJ37" s="12">
        <f t="shared" si="22"/>
        <v>0.34620000000000001</v>
      </c>
      <c r="BK37" s="12">
        <f t="shared" si="22"/>
        <v>0.23080000000000001</v>
      </c>
      <c r="BL37" s="12">
        <f t="shared" si="22"/>
        <v>0.42309999999999998</v>
      </c>
      <c r="BM37" s="12">
        <f t="shared" si="22"/>
        <v>0.34620000000000001</v>
      </c>
      <c r="BN37" s="12">
        <f t="shared" si="22"/>
        <v>0.1154</v>
      </c>
      <c r="BO37" s="12">
        <f t="shared" si="22"/>
        <v>0.26919999999999999</v>
      </c>
      <c r="BP37" s="12">
        <f t="shared" ref="BP37:DR37" si="23">ROUND((COUNTIFS(BP5:BP30,0)/26),4)</f>
        <v>0.5</v>
      </c>
      <c r="BQ37" s="12">
        <f t="shared" si="23"/>
        <v>3.85E-2</v>
      </c>
      <c r="BR37" s="12">
        <f t="shared" si="23"/>
        <v>0.23080000000000001</v>
      </c>
      <c r="BS37" s="12">
        <f t="shared" si="23"/>
        <v>7.6899999999999996E-2</v>
      </c>
      <c r="BT37" s="12">
        <f t="shared" si="23"/>
        <v>0.1154</v>
      </c>
      <c r="BU37" s="12">
        <f t="shared" si="23"/>
        <v>0.1923</v>
      </c>
      <c r="BV37" s="12">
        <f t="shared" si="23"/>
        <v>7.6899999999999996E-2</v>
      </c>
      <c r="BW37" s="12">
        <f t="shared" si="23"/>
        <v>0.1154</v>
      </c>
      <c r="BX37" s="12">
        <f t="shared" si="23"/>
        <v>0.1154</v>
      </c>
      <c r="BY37" s="12">
        <f t="shared" si="23"/>
        <v>0.1923</v>
      </c>
      <c r="BZ37" s="12">
        <f t="shared" si="23"/>
        <v>0.57689999999999997</v>
      </c>
      <c r="CA37" s="12">
        <f t="shared" si="23"/>
        <v>0.46150000000000002</v>
      </c>
      <c r="CB37" s="12">
        <f t="shared" si="23"/>
        <v>0.46150000000000002</v>
      </c>
      <c r="CC37" s="12">
        <f t="shared" si="23"/>
        <v>0.3846</v>
      </c>
      <c r="CD37" s="12">
        <f t="shared" si="23"/>
        <v>7.6899999999999996E-2</v>
      </c>
      <c r="CE37" s="12">
        <f t="shared" si="23"/>
        <v>0.34620000000000001</v>
      </c>
      <c r="CF37" s="12">
        <f t="shared" si="23"/>
        <v>3.85E-2</v>
      </c>
      <c r="CG37" s="12">
        <f t="shared" si="23"/>
        <v>0.26919999999999999</v>
      </c>
      <c r="CH37" s="12">
        <f t="shared" si="23"/>
        <v>0.30769999999999997</v>
      </c>
      <c r="CI37" s="12">
        <f t="shared" si="23"/>
        <v>0.34620000000000001</v>
      </c>
      <c r="CJ37" s="12">
        <f t="shared" si="23"/>
        <v>0.34620000000000001</v>
      </c>
      <c r="CK37" s="12">
        <f t="shared" si="23"/>
        <v>0.34620000000000001</v>
      </c>
      <c r="CL37" s="12">
        <f t="shared" si="23"/>
        <v>0.34620000000000001</v>
      </c>
      <c r="CM37" s="12">
        <f t="shared" si="23"/>
        <v>0.34620000000000001</v>
      </c>
      <c r="CN37" s="12">
        <f t="shared" si="23"/>
        <v>0.34620000000000001</v>
      </c>
      <c r="CO37" s="12">
        <f t="shared" si="23"/>
        <v>0.3846</v>
      </c>
      <c r="CP37" s="12">
        <f t="shared" si="23"/>
        <v>0.30769999999999997</v>
      </c>
      <c r="CQ37" s="12">
        <f t="shared" si="23"/>
        <v>0.26919999999999999</v>
      </c>
      <c r="CR37" s="12">
        <f t="shared" si="23"/>
        <v>0.30769999999999997</v>
      </c>
      <c r="CS37" s="12">
        <f t="shared" si="23"/>
        <v>0.34620000000000001</v>
      </c>
      <c r="CT37" s="12">
        <f t="shared" si="23"/>
        <v>3.85E-2</v>
      </c>
      <c r="CU37" s="12">
        <f t="shared" si="23"/>
        <v>3.85E-2</v>
      </c>
      <c r="CV37" s="12">
        <f t="shared" si="23"/>
        <v>7.6899999999999996E-2</v>
      </c>
      <c r="CW37" s="12">
        <f t="shared" si="23"/>
        <v>7.6899999999999996E-2</v>
      </c>
      <c r="CX37" s="12">
        <f t="shared" si="23"/>
        <v>0</v>
      </c>
      <c r="CY37" s="12">
        <f t="shared" si="23"/>
        <v>0.1154</v>
      </c>
      <c r="CZ37" s="12">
        <f t="shared" si="23"/>
        <v>3.85E-2</v>
      </c>
      <c r="DA37" s="12">
        <f t="shared" si="23"/>
        <v>0</v>
      </c>
      <c r="DB37" s="12">
        <f t="shared" si="23"/>
        <v>0.1154</v>
      </c>
      <c r="DC37" s="12">
        <f t="shared" si="23"/>
        <v>0.15379999999999999</v>
      </c>
      <c r="DD37" s="12">
        <f t="shared" si="23"/>
        <v>0.23080000000000001</v>
      </c>
      <c r="DE37" s="12">
        <f t="shared" si="23"/>
        <v>0</v>
      </c>
      <c r="DF37" s="12">
        <f t="shared" si="23"/>
        <v>7.6899999999999996E-2</v>
      </c>
      <c r="DG37" s="12">
        <f t="shared" si="23"/>
        <v>0</v>
      </c>
      <c r="DH37" s="12">
        <f t="shared" si="23"/>
        <v>0</v>
      </c>
      <c r="DI37" s="12">
        <f t="shared" si="23"/>
        <v>7.6899999999999996E-2</v>
      </c>
      <c r="DJ37" s="12">
        <f t="shared" si="23"/>
        <v>3.85E-2</v>
      </c>
      <c r="DK37" s="12">
        <f t="shared" si="23"/>
        <v>0.1154</v>
      </c>
      <c r="DL37" s="12">
        <f t="shared" si="23"/>
        <v>0</v>
      </c>
      <c r="DM37" s="12">
        <f t="shared" si="23"/>
        <v>0</v>
      </c>
      <c r="DN37" s="12">
        <f t="shared" si="23"/>
        <v>0</v>
      </c>
      <c r="DO37" s="12">
        <f t="shared" si="23"/>
        <v>0</v>
      </c>
      <c r="DP37" s="12">
        <f t="shared" si="23"/>
        <v>0.1154</v>
      </c>
      <c r="DQ37" s="12">
        <f t="shared" si="23"/>
        <v>0</v>
      </c>
      <c r="DR37" s="12">
        <f t="shared" si="23"/>
        <v>3.85E-2</v>
      </c>
      <c r="DS37" s="11"/>
      <c r="DT37" s="11"/>
      <c r="DU37" s="11"/>
      <c r="DV37" s="11"/>
      <c r="DW37" s="11"/>
      <c r="DX37" s="11"/>
      <c r="DY37" s="11"/>
      <c r="DZ37" s="11"/>
      <c r="EA37" s="11"/>
    </row>
    <row r="38" spans="1:131" s="10" customFormat="1" x14ac:dyDescent="0.25"/>
    <row r="39" spans="1:131" s="10" customFormat="1" x14ac:dyDescent="0.25"/>
    <row r="40" spans="1:131" s="10" customFormat="1" x14ac:dyDescent="0.25"/>
    <row r="41" spans="1:131" s="10" customFormat="1" x14ac:dyDescent="0.25"/>
    <row r="42" spans="1:131" s="10" customFormat="1" ht="45" customHeight="1" x14ac:dyDescent="0.25"/>
    <row r="43" spans="1:131" s="10" customFormat="1" ht="45" customHeight="1" x14ac:dyDescent="0.25"/>
    <row r="44" spans="1:131" s="10" customFormat="1" ht="45" customHeight="1" x14ac:dyDescent="0.25"/>
    <row r="45" spans="1:131" s="10" customFormat="1" ht="45" customHeight="1" x14ac:dyDescent="0.25"/>
    <row r="46" spans="1:131" s="10" customFormat="1" ht="45" customHeight="1" x14ac:dyDescent="0.25"/>
    <row r="47" spans="1:131" s="10" customFormat="1" ht="45" customHeight="1" x14ac:dyDescent="0.25"/>
    <row r="48" spans="1:131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DC2:DD2"/>
    <mergeCell ref="DE2:DF2"/>
    <mergeCell ref="DG2"/>
    <mergeCell ref="DH2:DI2"/>
    <mergeCell ref="DJ2:DK2"/>
    <mergeCell ref="DC1:DD1"/>
    <mergeCell ref="DE1:DM1"/>
    <mergeCell ref="DO1:DP1"/>
    <mergeCell ref="BB2:BC2"/>
    <mergeCell ref="BR2:BS2"/>
    <mergeCell ref="CD2:CF2"/>
    <mergeCell ref="CR2:CS2"/>
    <mergeCell ref="CT2"/>
    <mergeCell ref="CU2:CV2"/>
    <mergeCell ref="CW2"/>
    <mergeCell ref="CX2"/>
    <mergeCell ref="CY2:CZ2"/>
    <mergeCell ref="DA2"/>
    <mergeCell ref="DB2"/>
    <mergeCell ref="C1:CS1"/>
    <mergeCell ref="DO2:DP2"/>
    <mergeCell ref="A1:B1"/>
    <mergeCell ref="A2:B2"/>
    <mergeCell ref="A3:B3"/>
    <mergeCell ref="CT1:CW1"/>
    <mergeCell ref="CY1:CZ1"/>
    <mergeCell ref="C2:M2"/>
    <mergeCell ref="N2:U2"/>
    <mergeCell ref="V2:AQ2"/>
    <mergeCell ref="AR2:BA2"/>
    <mergeCell ref="BH2:BQ2"/>
    <mergeCell ref="BT2:BX2"/>
    <mergeCell ref="BY2:CC2"/>
    <mergeCell ref="CG2:CQ2"/>
  </mergeCells>
  <conditionalFormatting sqref="C5:DR30">
    <cfRule type="cellIs" dxfId="0" priority="2" operator="equal">
      <formula>0</formula>
    </cfRule>
    <cfRule type="cellIs" dxfId="1" priority="1" operator="equal">
      <formula>1</formula>
    </cfRule>
  </conditionalFormatting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0"/>
  <sheetViews>
    <sheetView topLeftCell="A7" workbookViewId="0">
      <selection activeCell="F9" sqref="F9"/>
    </sheetView>
  </sheetViews>
  <sheetFormatPr defaultRowHeight="15" x14ac:dyDescent="0.25"/>
  <cols>
    <col min="1" max="1" width="14" customWidth="1"/>
    <col min="2" max="2" width="28" customWidth="1"/>
  </cols>
  <sheetData>
    <row r="3" spans="1:11" ht="168" x14ac:dyDescent="0.25">
      <c r="A3" s="14" t="s">
        <v>157</v>
      </c>
      <c r="B3" s="14" t="s">
        <v>158</v>
      </c>
      <c r="C3" s="14" t="s">
        <v>159</v>
      </c>
      <c r="D3" s="14" t="s">
        <v>160</v>
      </c>
      <c r="E3" s="14" t="s">
        <v>161</v>
      </c>
      <c r="F3" s="14" t="s">
        <v>162</v>
      </c>
      <c r="G3" s="14" t="s">
        <v>163</v>
      </c>
      <c r="H3" s="14" t="s">
        <v>164</v>
      </c>
      <c r="I3" s="14" t="s">
        <v>165</v>
      </c>
      <c r="J3" s="14" t="s">
        <v>166</v>
      </c>
      <c r="K3" s="14" t="s">
        <v>167</v>
      </c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3" t="s">
        <v>168</v>
      </c>
      <c r="B5" s="13" t="s">
        <v>169</v>
      </c>
      <c r="C5" s="13">
        <v>240</v>
      </c>
      <c r="D5" s="15">
        <v>1</v>
      </c>
      <c r="E5" s="13">
        <v>120</v>
      </c>
      <c r="F5" s="15">
        <v>1</v>
      </c>
      <c r="G5" s="13">
        <v>0</v>
      </c>
      <c r="H5" s="15">
        <v>0</v>
      </c>
      <c r="I5" s="13">
        <v>0</v>
      </c>
      <c r="J5" s="15">
        <v>0</v>
      </c>
      <c r="K5" s="13">
        <v>120</v>
      </c>
    </row>
    <row r="6" spans="1:11" x14ac:dyDescent="0.25">
      <c r="A6" s="13" t="s">
        <v>178</v>
      </c>
      <c r="B6" s="13" t="s">
        <v>204</v>
      </c>
      <c r="C6" s="13">
        <v>240</v>
      </c>
      <c r="D6" s="15">
        <v>1</v>
      </c>
      <c r="E6" s="13">
        <v>120</v>
      </c>
      <c r="F6" s="15">
        <v>1</v>
      </c>
      <c r="G6" s="13">
        <v>0</v>
      </c>
      <c r="H6" s="15">
        <v>0</v>
      </c>
      <c r="I6" s="13">
        <v>0</v>
      </c>
      <c r="J6" s="15">
        <v>0</v>
      </c>
      <c r="K6" s="13">
        <v>120</v>
      </c>
    </row>
    <row r="7" spans="1:11" x14ac:dyDescent="0.25">
      <c r="A7" s="13" t="s">
        <v>178</v>
      </c>
      <c r="B7" s="13" t="s">
        <v>188</v>
      </c>
      <c r="C7" s="13">
        <v>240</v>
      </c>
      <c r="D7" s="15">
        <v>1</v>
      </c>
      <c r="E7" s="13">
        <v>120</v>
      </c>
      <c r="F7" s="15">
        <v>1</v>
      </c>
      <c r="G7" s="13">
        <v>0</v>
      </c>
      <c r="H7" s="15">
        <v>0</v>
      </c>
      <c r="I7" s="13">
        <v>0</v>
      </c>
      <c r="J7" s="15">
        <v>0</v>
      </c>
      <c r="K7" s="13">
        <v>120</v>
      </c>
    </row>
    <row r="8" spans="1:11" x14ac:dyDescent="0.25">
      <c r="A8" s="13" t="s">
        <v>192</v>
      </c>
      <c r="B8" s="13" t="s">
        <v>193</v>
      </c>
      <c r="C8" s="13">
        <v>240</v>
      </c>
      <c r="D8" s="15">
        <v>1</v>
      </c>
      <c r="E8" s="13">
        <v>120</v>
      </c>
      <c r="F8" s="15">
        <v>1</v>
      </c>
      <c r="G8" s="13">
        <v>0</v>
      </c>
      <c r="H8" s="15">
        <v>0</v>
      </c>
      <c r="I8" s="13">
        <v>0</v>
      </c>
      <c r="J8" s="15">
        <v>0</v>
      </c>
      <c r="K8" s="13">
        <v>120</v>
      </c>
    </row>
    <row r="9" spans="1:11" x14ac:dyDescent="0.25">
      <c r="A9" s="13" t="s">
        <v>174</v>
      </c>
      <c r="B9" s="13" t="s">
        <v>180</v>
      </c>
      <c r="C9" s="13">
        <v>231</v>
      </c>
      <c r="D9" s="15">
        <v>0.96250000000000002</v>
      </c>
      <c r="E9" s="13">
        <v>113</v>
      </c>
      <c r="F9" s="15">
        <v>0.94166666666666676</v>
      </c>
      <c r="G9" s="13">
        <v>5</v>
      </c>
      <c r="H9" s="15">
        <v>4.1666666666666671E-2</v>
      </c>
      <c r="I9" s="13">
        <v>2</v>
      </c>
      <c r="J9" s="15">
        <v>1.6666666666666666E-2</v>
      </c>
      <c r="K9" s="13">
        <v>120</v>
      </c>
    </row>
    <row r="10" spans="1:11" x14ac:dyDescent="0.25">
      <c r="A10" s="13" t="s">
        <v>172</v>
      </c>
      <c r="B10" s="13" t="s">
        <v>181</v>
      </c>
      <c r="C10" s="13">
        <v>231</v>
      </c>
      <c r="D10" s="15">
        <v>0.96250000000000002</v>
      </c>
      <c r="E10" s="13">
        <v>113</v>
      </c>
      <c r="F10" s="15">
        <v>0.94166666666666676</v>
      </c>
      <c r="G10" s="13">
        <v>5</v>
      </c>
      <c r="H10" s="15">
        <v>4.1666666666666671E-2</v>
      </c>
      <c r="I10" s="13">
        <v>2</v>
      </c>
      <c r="J10" s="15">
        <v>1.6666666666666666E-2</v>
      </c>
      <c r="K10" s="13">
        <v>120</v>
      </c>
    </row>
    <row r="11" spans="1:11" x14ac:dyDescent="0.25">
      <c r="A11" s="13" t="s">
        <v>195</v>
      </c>
      <c r="B11" s="13" t="s">
        <v>196</v>
      </c>
      <c r="C11" s="13">
        <v>207</v>
      </c>
      <c r="D11" s="15">
        <v>0.86250000000000004</v>
      </c>
      <c r="E11" s="13">
        <v>97</v>
      </c>
      <c r="F11" s="15">
        <v>0.80833333333333324</v>
      </c>
      <c r="G11" s="13">
        <v>13</v>
      </c>
      <c r="H11" s="15">
        <v>0.10833333333333334</v>
      </c>
      <c r="I11" s="13">
        <v>10</v>
      </c>
      <c r="J11" s="15">
        <v>8.3333333333333343E-2</v>
      </c>
      <c r="K11" s="13">
        <v>120</v>
      </c>
    </row>
    <row r="12" spans="1:11" x14ac:dyDescent="0.25">
      <c r="A12" s="13" t="s">
        <v>168</v>
      </c>
      <c r="B12" s="13" t="s">
        <v>183</v>
      </c>
      <c r="C12" s="13">
        <v>212</v>
      </c>
      <c r="D12" s="15">
        <v>0.8833333333333333</v>
      </c>
      <c r="E12" s="13">
        <v>96</v>
      </c>
      <c r="F12" s="15">
        <v>0.8</v>
      </c>
      <c r="G12" s="13">
        <v>20</v>
      </c>
      <c r="H12" s="15">
        <v>0.16666666666666669</v>
      </c>
      <c r="I12" s="13">
        <v>4</v>
      </c>
      <c r="J12" s="15">
        <v>3.3333333333333333E-2</v>
      </c>
      <c r="K12" s="13">
        <v>120</v>
      </c>
    </row>
    <row r="13" spans="1:11" x14ac:dyDescent="0.25">
      <c r="A13" s="13" t="s">
        <v>168</v>
      </c>
      <c r="B13" s="13" t="s">
        <v>184</v>
      </c>
      <c r="C13" s="13">
        <v>194</v>
      </c>
      <c r="D13" s="15">
        <v>0.80833333333333324</v>
      </c>
      <c r="E13" s="13">
        <v>93</v>
      </c>
      <c r="F13" s="15">
        <v>0.77500000000000002</v>
      </c>
      <c r="G13" s="13">
        <v>8</v>
      </c>
      <c r="H13" s="15">
        <v>6.6666666666666666E-2</v>
      </c>
      <c r="I13" s="13">
        <v>19</v>
      </c>
      <c r="J13" s="15">
        <v>0.15833333333333333</v>
      </c>
      <c r="K13" s="13">
        <v>120</v>
      </c>
    </row>
    <row r="14" spans="1:11" x14ac:dyDescent="0.25">
      <c r="A14" s="13" t="s">
        <v>170</v>
      </c>
      <c r="B14" s="13" t="s">
        <v>171</v>
      </c>
      <c r="C14" s="13">
        <v>205</v>
      </c>
      <c r="D14" s="15">
        <v>0.85416666666666674</v>
      </c>
      <c r="E14" s="13">
        <v>90</v>
      </c>
      <c r="F14" s="15">
        <v>0.75</v>
      </c>
      <c r="G14" s="13">
        <v>25</v>
      </c>
      <c r="H14" s="15">
        <v>0.20833333333333331</v>
      </c>
      <c r="I14" s="13">
        <v>5</v>
      </c>
      <c r="J14" s="15">
        <v>4.1666666666666671E-2</v>
      </c>
      <c r="K14" s="13">
        <v>120</v>
      </c>
    </row>
    <row r="15" spans="1:11" x14ac:dyDescent="0.25">
      <c r="A15" s="13" t="s">
        <v>168</v>
      </c>
      <c r="B15" s="13" t="s">
        <v>182</v>
      </c>
      <c r="C15" s="13">
        <v>199</v>
      </c>
      <c r="D15" s="15">
        <v>0.82916666666666672</v>
      </c>
      <c r="E15" s="13">
        <v>90</v>
      </c>
      <c r="F15" s="15">
        <v>0.75</v>
      </c>
      <c r="G15" s="13">
        <v>19</v>
      </c>
      <c r="H15" s="15">
        <v>0.15833333333333333</v>
      </c>
      <c r="I15" s="13">
        <v>11</v>
      </c>
      <c r="J15" s="15">
        <v>9.166666666666666E-2</v>
      </c>
      <c r="K15" s="13">
        <v>120</v>
      </c>
    </row>
    <row r="16" spans="1:11" x14ac:dyDescent="0.25">
      <c r="A16" s="13" t="s">
        <v>195</v>
      </c>
      <c r="B16" s="13" t="s">
        <v>198</v>
      </c>
      <c r="C16" s="13">
        <v>200</v>
      </c>
      <c r="D16" s="15">
        <v>0.83333333333333326</v>
      </c>
      <c r="E16" s="13">
        <v>86</v>
      </c>
      <c r="F16" s="15">
        <v>0.71666666666666667</v>
      </c>
      <c r="G16" s="13">
        <v>28</v>
      </c>
      <c r="H16" s="15">
        <v>0.23333333333333331</v>
      </c>
      <c r="I16" s="13">
        <v>6</v>
      </c>
      <c r="J16" s="15">
        <v>0.05</v>
      </c>
      <c r="K16" s="13">
        <v>120</v>
      </c>
    </row>
    <row r="17" spans="1:11" x14ac:dyDescent="0.25">
      <c r="A17" s="13" t="s">
        <v>174</v>
      </c>
      <c r="B17" s="13" t="s">
        <v>176</v>
      </c>
      <c r="C17" s="13">
        <v>169</v>
      </c>
      <c r="D17" s="15">
        <v>0.70416666666666672</v>
      </c>
      <c r="E17" s="13">
        <v>72</v>
      </c>
      <c r="F17" s="15">
        <v>0.6</v>
      </c>
      <c r="G17" s="13">
        <v>25</v>
      </c>
      <c r="H17" s="15">
        <v>0.20833333333333331</v>
      </c>
      <c r="I17" s="13">
        <v>23</v>
      </c>
      <c r="J17" s="15">
        <v>0.19166666666666668</v>
      </c>
      <c r="K17" s="13">
        <v>120</v>
      </c>
    </row>
    <row r="18" spans="1:11" x14ac:dyDescent="0.25">
      <c r="A18" s="13" t="s">
        <v>172</v>
      </c>
      <c r="B18" s="13" t="s">
        <v>185</v>
      </c>
      <c r="C18" s="13">
        <v>182</v>
      </c>
      <c r="D18" s="15">
        <v>0.7583333333333333</v>
      </c>
      <c r="E18" s="13">
        <v>72</v>
      </c>
      <c r="F18" s="15">
        <v>0.6</v>
      </c>
      <c r="G18" s="13">
        <v>38</v>
      </c>
      <c r="H18" s="15">
        <v>0.31666666666666665</v>
      </c>
      <c r="I18" s="13">
        <v>10</v>
      </c>
      <c r="J18" s="15">
        <v>8.3333333333333343E-2</v>
      </c>
      <c r="K18" s="13">
        <v>120</v>
      </c>
    </row>
    <row r="19" spans="1:11" x14ac:dyDescent="0.25">
      <c r="A19" s="13" t="s">
        <v>174</v>
      </c>
      <c r="B19" s="13" t="s">
        <v>186</v>
      </c>
      <c r="C19" s="13">
        <v>186</v>
      </c>
      <c r="D19" s="15">
        <v>0.77500000000000002</v>
      </c>
      <c r="E19" s="13">
        <v>71</v>
      </c>
      <c r="F19" s="15">
        <v>0.59166666666666667</v>
      </c>
      <c r="G19" s="13">
        <v>44</v>
      </c>
      <c r="H19" s="15">
        <v>0.36666666666666664</v>
      </c>
      <c r="I19" s="13">
        <v>5</v>
      </c>
      <c r="J19" s="15">
        <v>4.1666666666666671E-2</v>
      </c>
      <c r="K19" s="13">
        <v>120</v>
      </c>
    </row>
    <row r="20" spans="1:11" x14ac:dyDescent="0.25">
      <c r="A20" s="13" t="s">
        <v>172</v>
      </c>
      <c r="B20" s="13" t="s">
        <v>190</v>
      </c>
      <c r="C20" s="13">
        <v>165</v>
      </c>
      <c r="D20" s="15">
        <v>0.6875</v>
      </c>
      <c r="E20" s="13">
        <v>65</v>
      </c>
      <c r="F20" s="15">
        <v>0.54166666666666663</v>
      </c>
      <c r="G20" s="13">
        <v>35</v>
      </c>
      <c r="H20" s="15">
        <v>0.29166666666666669</v>
      </c>
      <c r="I20" s="13">
        <v>20</v>
      </c>
      <c r="J20" s="15">
        <v>0.16666666666666669</v>
      </c>
      <c r="K20" s="13">
        <v>120</v>
      </c>
    </row>
    <row r="21" spans="1:11" x14ac:dyDescent="0.25">
      <c r="A21" s="13" t="s">
        <v>174</v>
      </c>
      <c r="B21" s="13" t="s">
        <v>175</v>
      </c>
      <c r="C21" s="13">
        <v>158</v>
      </c>
      <c r="D21" s="15">
        <v>0.65833333333333333</v>
      </c>
      <c r="E21" s="13">
        <v>60</v>
      </c>
      <c r="F21" s="15">
        <v>0.5</v>
      </c>
      <c r="G21" s="13">
        <v>38</v>
      </c>
      <c r="H21" s="15">
        <v>0.31666666666666665</v>
      </c>
      <c r="I21" s="13">
        <v>22</v>
      </c>
      <c r="J21" s="15">
        <v>0.18333333333333332</v>
      </c>
      <c r="K21" s="13">
        <v>120</v>
      </c>
    </row>
    <row r="22" spans="1:11" x14ac:dyDescent="0.25">
      <c r="A22" s="13" t="s">
        <v>174</v>
      </c>
      <c r="B22" s="13" t="s">
        <v>203</v>
      </c>
      <c r="C22" s="13">
        <v>158</v>
      </c>
      <c r="D22" s="15">
        <v>0.65833333333333333</v>
      </c>
      <c r="E22" s="13">
        <v>56</v>
      </c>
      <c r="F22" s="15">
        <v>0.46666666666666662</v>
      </c>
      <c r="G22" s="13">
        <v>46</v>
      </c>
      <c r="H22" s="15">
        <v>0.38333333333333336</v>
      </c>
      <c r="I22" s="13">
        <v>18</v>
      </c>
      <c r="J22" s="15">
        <v>0.15</v>
      </c>
      <c r="K22" s="13">
        <v>120</v>
      </c>
    </row>
    <row r="23" spans="1:11" x14ac:dyDescent="0.25">
      <c r="A23" s="13" t="s">
        <v>172</v>
      </c>
      <c r="B23" s="13" t="s">
        <v>191</v>
      </c>
      <c r="C23" s="13">
        <v>127</v>
      </c>
      <c r="D23" s="15">
        <v>0.52916666666666667</v>
      </c>
      <c r="E23" s="13">
        <v>53</v>
      </c>
      <c r="F23" s="15">
        <v>0.44166666666666665</v>
      </c>
      <c r="G23" s="13">
        <v>21</v>
      </c>
      <c r="H23" s="15">
        <v>0.17499999999999999</v>
      </c>
      <c r="I23" s="13">
        <v>46</v>
      </c>
      <c r="J23" s="15">
        <v>0.38333333333333336</v>
      </c>
      <c r="K23" s="13">
        <v>120</v>
      </c>
    </row>
    <row r="24" spans="1:11" x14ac:dyDescent="0.25">
      <c r="A24" s="13" t="s">
        <v>172</v>
      </c>
      <c r="B24" s="13" t="s">
        <v>177</v>
      </c>
      <c r="C24" s="13">
        <v>133</v>
      </c>
      <c r="D24" s="15">
        <v>0.5541666666666667</v>
      </c>
      <c r="E24" s="13">
        <v>52</v>
      </c>
      <c r="F24" s="15">
        <v>0.43333333333333335</v>
      </c>
      <c r="G24" s="13">
        <v>29</v>
      </c>
      <c r="H24" s="15">
        <v>0.24166666666666667</v>
      </c>
      <c r="I24" s="13">
        <v>39</v>
      </c>
      <c r="J24" s="15">
        <v>0.32500000000000001</v>
      </c>
      <c r="K24" s="13">
        <v>120</v>
      </c>
    </row>
    <row r="25" spans="1:11" x14ac:dyDescent="0.25">
      <c r="A25" s="13" t="s">
        <v>178</v>
      </c>
      <c r="B25" s="13" t="s">
        <v>179</v>
      </c>
      <c r="C25" s="13">
        <v>138</v>
      </c>
      <c r="D25" s="15">
        <v>0.57499999999999996</v>
      </c>
      <c r="E25" s="13">
        <v>48</v>
      </c>
      <c r="F25" s="15">
        <v>0.4</v>
      </c>
      <c r="G25" s="13">
        <v>42</v>
      </c>
      <c r="H25" s="15">
        <v>0.35</v>
      </c>
      <c r="I25" s="13">
        <v>30</v>
      </c>
      <c r="J25" s="15">
        <v>0.25</v>
      </c>
      <c r="K25" s="13">
        <v>120</v>
      </c>
    </row>
    <row r="26" spans="1:11" x14ac:dyDescent="0.25">
      <c r="A26" s="13" t="s">
        <v>172</v>
      </c>
      <c r="B26" s="13" t="s">
        <v>189</v>
      </c>
      <c r="C26" s="13">
        <v>118</v>
      </c>
      <c r="D26" s="15">
        <v>0.49166666666666664</v>
      </c>
      <c r="E26" s="13">
        <v>40</v>
      </c>
      <c r="F26" s="15">
        <v>0.33333333333333337</v>
      </c>
      <c r="G26" s="13">
        <v>38</v>
      </c>
      <c r="H26" s="15">
        <v>0.31666666666666665</v>
      </c>
      <c r="I26" s="13">
        <v>42</v>
      </c>
      <c r="J26" s="15">
        <v>0.35</v>
      </c>
      <c r="K26" s="13">
        <v>120</v>
      </c>
    </row>
    <row r="27" spans="1:11" x14ac:dyDescent="0.25">
      <c r="A27" s="13" t="s">
        <v>172</v>
      </c>
      <c r="B27" s="13" t="s">
        <v>173</v>
      </c>
      <c r="C27" s="13">
        <v>106</v>
      </c>
      <c r="D27" s="15">
        <v>0.44166666666666665</v>
      </c>
      <c r="E27" s="13">
        <v>36</v>
      </c>
      <c r="F27" s="15">
        <v>0.3</v>
      </c>
      <c r="G27" s="13">
        <v>34</v>
      </c>
      <c r="H27" s="15">
        <v>0.28333333333333333</v>
      </c>
      <c r="I27" s="13">
        <v>50</v>
      </c>
      <c r="J27" s="15">
        <v>0.41666666666666663</v>
      </c>
      <c r="K27" s="13">
        <v>120</v>
      </c>
    </row>
    <row r="28" spans="1:11" x14ac:dyDescent="0.25">
      <c r="A28" s="13" t="s">
        <v>168</v>
      </c>
      <c r="B28" s="13" t="s">
        <v>197</v>
      </c>
      <c r="C28" s="13">
        <v>96</v>
      </c>
      <c r="D28" s="15">
        <v>0.4</v>
      </c>
      <c r="E28" s="13">
        <v>30</v>
      </c>
      <c r="F28" s="15">
        <v>0.25</v>
      </c>
      <c r="G28" s="13">
        <v>36</v>
      </c>
      <c r="H28" s="15">
        <v>0.3</v>
      </c>
      <c r="I28" s="13">
        <v>54</v>
      </c>
      <c r="J28" s="15">
        <v>0.45</v>
      </c>
      <c r="K28" s="13">
        <v>120</v>
      </c>
    </row>
    <row r="29" spans="1:11" x14ac:dyDescent="0.25">
      <c r="A29" s="13" t="s">
        <v>174</v>
      </c>
      <c r="B29" s="13" t="s">
        <v>187</v>
      </c>
      <c r="C29" s="13">
        <v>85</v>
      </c>
      <c r="D29" s="15">
        <v>0.35416666666666663</v>
      </c>
      <c r="E29" s="13">
        <v>22</v>
      </c>
      <c r="F29" s="15">
        <v>0.18333333333333332</v>
      </c>
      <c r="G29" s="13">
        <v>41</v>
      </c>
      <c r="H29" s="15">
        <v>0.34166666666666662</v>
      </c>
      <c r="I29" s="13">
        <v>57</v>
      </c>
      <c r="J29" s="15">
        <v>0.47499999999999998</v>
      </c>
      <c r="K29" s="13">
        <v>120</v>
      </c>
    </row>
    <row r="30" spans="1:11" x14ac:dyDescent="0.25">
      <c r="A30" s="13" t="s">
        <v>172</v>
      </c>
      <c r="B30" s="13" t="s">
        <v>194</v>
      </c>
      <c r="C30" s="13">
        <v>65</v>
      </c>
      <c r="D30" s="15">
        <v>0.27083333333333331</v>
      </c>
      <c r="E30" s="13">
        <v>19</v>
      </c>
      <c r="F30" s="15">
        <v>0.15833333333333333</v>
      </c>
      <c r="G30" s="13">
        <v>27</v>
      </c>
      <c r="H30" s="15">
        <v>0.22500000000000001</v>
      </c>
      <c r="I30" s="13">
        <v>74</v>
      </c>
      <c r="J30" s="15">
        <v>0.6166666666666667</v>
      </c>
      <c r="K30" s="13">
        <v>120</v>
      </c>
    </row>
  </sheetData>
  <autoFilter ref="A4:K4">
    <sortState ref="A5:K30">
      <sortCondition descending="1" ref="F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25"/>
  <sheetViews>
    <sheetView topLeftCell="A124" zoomScaleNormal="100" workbookViewId="0">
      <selection activeCell="E8" sqref="E8"/>
    </sheetView>
  </sheetViews>
  <sheetFormatPr defaultRowHeight="15" x14ac:dyDescent="0.25"/>
  <cols>
    <col min="1" max="1" width="44.54296875" style="20" customWidth="1"/>
    <col min="2" max="4" width="8.7265625" style="21"/>
    <col min="5" max="5" width="8.7265625" style="25"/>
  </cols>
  <sheetData>
    <row r="4" spans="1:5" ht="168" customHeight="1" x14ac:dyDescent="0.25">
      <c r="A4" s="7" t="s">
        <v>36</v>
      </c>
      <c r="B4" s="23" t="s">
        <v>205</v>
      </c>
      <c r="C4" s="22" t="s">
        <v>200</v>
      </c>
      <c r="D4" s="26" t="s">
        <v>202</v>
      </c>
    </row>
    <row r="5" spans="1:5" ht="15" customHeight="1" x14ac:dyDescent="0.25">
      <c r="A5" s="7"/>
      <c r="B5" s="22"/>
      <c r="C5" s="22"/>
      <c r="D5" s="26"/>
    </row>
    <row r="6" spans="1:5" ht="30" customHeight="1" x14ac:dyDescent="0.25">
      <c r="A6" s="7" t="s">
        <v>37</v>
      </c>
      <c r="B6" s="24">
        <v>0.88460000000000005</v>
      </c>
      <c r="C6" s="24">
        <v>0.1154</v>
      </c>
      <c r="D6" s="27">
        <v>0</v>
      </c>
      <c r="E6" s="24"/>
    </row>
    <row r="7" spans="1:5" x14ac:dyDescent="0.25">
      <c r="A7" s="7" t="s">
        <v>38</v>
      </c>
      <c r="B7" s="24">
        <v>1</v>
      </c>
      <c r="C7" s="24">
        <v>0</v>
      </c>
      <c r="D7" s="27">
        <v>0</v>
      </c>
      <c r="E7" s="24"/>
    </row>
    <row r="8" spans="1:5" ht="75" x14ac:dyDescent="0.25">
      <c r="A8" s="7" t="s">
        <v>39</v>
      </c>
      <c r="B8" s="24">
        <v>0.73080000000000001</v>
      </c>
      <c r="C8" s="24">
        <v>0.26919999999999999</v>
      </c>
      <c r="D8" s="27">
        <v>0</v>
      </c>
      <c r="E8" s="24"/>
    </row>
    <row r="9" spans="1:5" ht="45" x14ac:dyDescent="0.25">
      <c r="A9" s="7" t="s">
        <v>40</v>
      </c>
      <c r="B9" s="24">
        <v>0.73080000000000001</v>
      </c>
      <c r="C9" s="24">
        <v>0.15379999999999999</v>
      </c>
      <c r="D9" s="27">
        <v>0.1154</v>
      </c>
      <c r="E9" s="24"/>
    </row>
    <row r="10" spans="1:5" ht="30" x14ac:dyDescent="0.25">
      <c r="A10" s="7" t="s">
        <v>41</v>
      </c>
      <c r="B10" s="24">
        <v>0.69230000000000003</v>
      </c>
      <c r="C10" s="24">
        <v>0.30769999999999997</v>
      </c>
      <c r="D10" s="27">
        <v>0</v>
      </c>
      <c r="E10" s="24"/>
    </row>
    <row r="11" spans="1:5" ht="45" x14ac:dyDescent="0.25">
      <c r="A11" s="7" t="s">
        <v>42</v>
      </c>
      <c r="B11" s="24">
        <v>0.76919999999999999</v>
      </c>
      <c r="C11" s="24">
        <v>0.23080000000000001</v>
      </c>
      <c r="D11" s="27">
        <v>0</v>
      </c>
      <c r="E11" s="24"/>
    </row>
    <row r="12" spans="1:5" ht="45" x14ac:dyDescent="0.25">
      <c r="A12" s="7" t="s">
        <v>43</v>
      </c>
      <c r="B12" s="24">
        <v>0.84619999999999995</v>
      </c>
      <c r="C12" s="24">
        <v>0.15379999999999999</v>
      </c>
      <c r="D12" s="27">
        <v>0</v>
      </c>
      <c r="E12" s="24"/>
    </row>
    <row r="13" spans="1:5" ht="45" x14ac:dyDescent="0.25">
      <c r="A13" s="7" t="s">
        <v>44</v>
      </c>
      <c r="B13" s="24">
        <v>0.80769999999999997</v>
      </c>
      <c r="C13" s="24">
        <v>0.1923</v>
      </c>
      <c r="D13" s="27">
        <v>0</v>
      </c>
      <c r="E13" s="24"/>
    </row>
    <row r="14" spans="1:5" ht="60" x14ac:dyDescent="0.25">
      <c r="A14" s="7" t="s">
        <v>45</v>
      </c>
      <c r="B14" s="24">
        <v>0.61539999999999995</v>
      </c>
      <c r="C14" s="24">
        <v>0.23080000000000001</v>
      </c>
      <c r="D14" s="27">
        <v>0.15379999999999999</v>
      </c>
      <c r="E14" s="24"/>
    </row>
    <row r="15" spans="1:5" ht="105" x14ac:dyDescent="0.25">
      <c r="A15" s="7" t="s">
        <v>46</v>
      </c>
      <c r="B15" s="24">
        <v>0.69230000000000003</v>
      </c>
      <c r="C15" s="24">
        <v>0.1154</v>
      </c>
      <c r="D15" s="27">
        <v>0.1923</v>
      </c>
      <c r="E15" s="24"/>
    </row>
    <row r="16" spans="1:5" x14ac:dyDescent="0.25">
      <c r="A16" s="7" t="s">
        <v>47</v>
      </c>
      <c r="B16" s="24">
        <v>0.80769999999999997</v>
      </c>
      <c r="C16" s="24">
        <v>0.1923</v>
      </c>
      <c r="D16" s="27">
        <v>0</v>
      </c>
      <c r="E16" s="24"/>
    </row>
    <row r="17" spans="1:5" ht="45" customHeight="1" x14ac:dyDescent="0.25">
      <c r="A17" s="7" t="s">
        <v>48</v>
      </c>
      <c r="B17" s="24">
        <v>0.88460000000000005</v>
      </c>
      <c r="C17" s="24">
        <v>0.1154</v>
      </c>
      <c r="D17" s="27">
        <v>0</v>
      </c>
      <c r="E17" s="24"/>
    </row>
    <row r="18" spans="1:5" ht="60" x14ac:dyDescent="0.25">
      <c r="A18" s="7" t="s">
        <v>49</v>
      </c>
      <c r="B18" s="24">
        <v>0.46150000000000002</v>
      </c>
      <c r="C18" s="24">
        <v>0.23080000000000001</v>
      </c>
      <c r="D18" s="27">
        <v>0.30769999999999997</v>
      </c>
      <c r="E18" s="24"/>
    </row>
    <row r="19" spans="1:5" ht="45" x14ac:dyDescent="0.25">
      <c r="A19" s="7" t="s">
        <v>50</v>
      </c>
      <c r="B19" s="24">
        <v>0.96150000000000002</v>
      </c>
      <c r="C19" s="24">
        <v>0</v>
      </c>
      <c r="D19" s="27">
        <v>3.85E-2</v>
      </c>
      <c r="E19" s="24"/>
    </row>
    <row r="20" spans="1:5" ht="45" x14ac:dyDescent="0.25">
      <c r="A20" s="7" t="s">
        <v>51</v>
      </c>
      <c r="B20" s="24">
        <v>0.96150000000000002</v>
      </c>
      <c r="C20" s="24">
        <v>0</v>
      </c>
      <c r="D20" s="27">
        <v>3.85E-2</v>
      </c>
      <c r="E20" s="24"/>
    </row>
    <row r="21" spans="1:5" ht="60" x14ac:dyDescent="0.25">
      <c r="A21" s="7" t="s">
        <v>52</v>
      </c>
      <c r="B21" s="24">
        <v>0.76919999999999999</v>
      </c>
      <c r="C21" s="24">
        <v>0.1923</v>
      </c>
      <c r="D21" s="27">
        <v>3.85E-2</v>
      </c>
      <c r="E21" s="24"/>
    </row>
    <row r="22" spans="1:5" ht="75" x14ac:dyDescent="0.25">
      <c r="A22" s="7" t="s">
        <v>53</v>
      </c>
      <c r="B22" s="24">
        <v>0.76919999999999999</v>
      </c>
      <c r="C22" s="24">
        <v>0.1923</v>
      </c>
      <c r="D22" s="27">
        <v>3.85E-2</v>
      </c>
      <c r="E22" s="24"/>
    </row>
    <row r="23" spans="1:5" ht="60" x14ac:dyDescent="0.25">
      <c r="A23" s="7" t="s">
        <v>54</v>
      </c>
      <c r="B23" s="24">
        <v>0.84619999999999995</v>
      </c>
      <c r="C23" s="24">
        <v>0.1154</v>
      </c>
      <c r="D23" s="27">
        <v>3.8399999999999997E-2</v>
      </c>
      <c r="E23" s="24"/>
    </row>
    <row r="24" spans="1:5" ht="75" x14ac:dyDescent="0.25">
      <c r="A24" s="7" t="s">
        <v>55</v>
      </c>
      <c r="B24" s="24">
        <v>0.88460000000000005</v>
      </c>
      <c r="C24" s="24">
        <v>3.85E-2</v>
      </c>
      <c r="D24" s="27">
        <v>7.6899999999999996E-2</v>
      </c>
      <c r="E24" s="24"/>
    </row>
    <row r="25" spans="1:5" ht="30" x14ac:dyDescent="0.25">
      <c r="A25" s="7" t="s">
        <v>56</v>
      </c>
      <c r="B25" s="24">
        <v>0.57689999999999997</v>
      </c>
      <c r="C25" s="24">
        <v>0.42309999999999998</v>
      </c>
      <c r="D25" s="27">
        <v>0</v>
      </c>
      <c r="E25" s="24"/>
    </row>
    <row r="26" spans="1:5" ht="30" x14ac:dyDescent="0.25">
      <c r="A26" s="7" t="s">
        <v>57</v>
      </c>
      <c r="B26" s="24">
        <v>0.73080000000000001</v>
      </c>
      <c r="C26" s="24">
        <v>3.85E-2</v>
      </c>
      <c r="D26" s="27">
        <v>0.23069999999999999</v>
      </c>
      <c r="E26" s="24"/>
    </row>
    <row r="27" spans="1:5" ht="45" x14ac:dyDescent="0.25">
      <c r="A27" s="7" t="s">
        <v>58</v>
      </c>
      <c r="B27" s="24">
        <v>0.69230000000000003</v>
      </c>
      <c r="C27" s="24">
        <v>0.1154</v>
      </c>
      <c r="D27" s="27">
        <v>0.1923</v>
      </c>
      <c r="E27" s="24"/>
    </row>
    <row r="28" spans="1:5" ht="30" x14ac:dyDescent="0.25">
      <c r="A28" s="7" t="s">
        <v>59</v>
      </c>
      <c r="B28" s="24">
        <v>0.65380000000000005</v>
      </c>
      <c r="C28" s="24">
        <v>0.15379999999999999</v>
      </c>
      <c r="D28" s="27">
        <v>0.19239999999999999</v>
      </c>
      <c r="E28" s="24"/>
    </row>
    <row r="29" spans="1:5" ht="30" x14ac:dyDescent="0.25">
      <c r="A29" s="7" t="s">
        <v>60</v>
      </c>
      <c r="B29" s="24">
        <v>0.5</v>
      </c>
      <c r="C29" s="24">
        <v>0.26919999999999999</v>
      </c>
      <c r="D29" s="27">
        <v>0.23080000000000001</v>
      </c>
      <c r="E29" s="24"/>
    </row>
    <row r="30" spans="1:5" ht="75" x14ac:dyDescent="0.25">
      <c r="A30" s="7" t="s">
        <v>61</v>
      </c>
      <c r="B30" s="24">
        <v>0.42309999999999998</v>
      </c>
      <c r="C30" s="24">
        <v>0.23080000000000001</v>
      </c>
      <c r="D30" s="27">
        <v>0.34610000000000002</v>
      </c>
      <c r="E30" s="24"/>
    </row>
    <row r="31" spans="1:5" ht="30" x14ac:dyDescent="0.25">
      <c r="A31" s="7" t="s">
        <v>62</v>
      </c>
      <c r="B31" s="24">
        <v>0.65380000000000005</v>
      </c>
      <c r="C31" s="24">
        <v>0</v>
      </c>
      <c r="D31" s="27">
        <v>0.34620000000000001</v>
      </c>
      <c r="E31" s="24"/>
    </row>
    <row r="32" spans="1:5" ht="120" x14ac:dyDescent="0.25">
      <c r="A32" s="7" t="s">
        <v>63</v>
      </c>
      <c r="B32" s="24">
        <v>0.42309999999999998</v>
      </c>
      <c r="C32" s="24">
        <v>0.57689999999999997</v>
      </c>
      <c r="D32" s="27">
        <v>0</v>
      </c>
      <c r="E32" s="24"/>
    </row>
    <row r="33" spans="1:5" ht="30" x14ac:dyDescent="0.25">
      <c r="A33" s="7" t="s">
        <v>64</v>
      </c>
      <c r="B33" s="24">
        <v>0.53849999999999998</v>
      </c>
      <c r="C33" s="24">
        <v>0.26919999999999999</v>
      </c>
      <c r="D33" s="27">
        <v>0.1923</v>
      </c>
      <c r="E33" s="24"/>
    </row>
    <row r="34" spans="1:5" ht="30" x14ac:dyDescent="0.25">
      <c r="A34" s="7" t="s">
        <v>65</v>
      </c>
      <c r="B34" s="24">
        <v>0.5</v>
      </c>
      <c r="C34" s="24">
        <v>0.23080000000000001</v>
      </c>
      <c r="D34" s="27">
        <v>0.26919999999999999</v>
      </c>
      <c r="E34" s="24"/>
    </row>
    <row r="35" spans="1:5" ht="60" x14ac:dyDescent="0.25">
      <c r="A35" s="7" t="s">
        <v>66</v>
      </c>
      <c r="B35" s="24">
        <v>0.61539999999999995</v>
      </c>
      <c r="C35" s="24">
        <v>0.15379999999999999</v>
      </c>
      <c r="D35" s="27">
        <v>0.23080000000000001</v>
      </c>
      <c r="E35" s="24"/>
    </row>
    <row r="36" spans="1:5" ht="45" x14ac:dyDescent="0.25">
      <c r="A36" s="7" t="s">
        <v>67</v>
      </c>
      <c r="B36" s="24">
        <v>0.57689999999999997</v>
      </c>
      <c r="C36" s="24">
        <v>0.1923</v>
      </c>
      <c r="D36" s="27">
        <v>0.23080000000000001</v>
      </c>
      <c r="E36" s="24"/>
    </row>
    <row r="37" spans="1:5" ht="90" x14ac:dyDescent="0.25">
      <c r="A37" s="7" t="s">
        <v>68</v>
      </c>
      <c r="B37" s="24">
        <v>0.53849999999999998</v>
      </c>
      <c r="C37" s="24">
        <v>0.15379999999999999</v>
      </c>
      <c r="D37" s="27">
        <v>0.30769999999999997</v>
      </c>
      <c r="E37" s="24"/>
    </row>
    <row r="38" spans="1:5" x14ac:dyDescent="0.25">
      <c r="A38" s="7" t="s">
        <v>69</v>
      </c>
      <c r="B38" s="24">
        <v>0.53849999999999998</v>
      </c>
      <c r="C38" s="24">
        <v>0.23080000000000001</v>
      </c>
      <c r="D38" s="27">
        <v>0.23069999999999999</v>
      </c>
      <c r="E38" s="24"/>
    </row>
    <row r="39" spans="1:5" x14ac:dyDescent="0.25">
      <c r="A39" s="7" t="s">
        <v>70</v>
      </c>
      <c r="B39" s="24">
        <v>0.42309999999999998</v>
      </c>
      <c r="C39" s="24">
        <v>0.23080000000000001</v>
      </c>
      <c r="D39" s="27">
        <v>0.34610000000000002</v>
      </c>
      <c r="E39" s="24"/>
    </row>
    <row r="40" spans="1:5" x14ac:dyDescent="0.25">
      <c r="A40" s="7" t="s">
        <v>71</v>
      </c>
      <c r="B40" s="24">
        <v>0.73080000000000001</v>
      </c>
      <c r="C40" s="24">
        <v>0.26919999999999999</v>
      </c>
      <c r="D40" s="27">
        <v>0</v>
      </c>
      <c r="E40" s="24"/>
    </row>
    <row r="41" spans="1:5" ht="30" x14ac:dyDescent="0.25">
      <c r="A41" s="7" t="s">
        <v>72</v>
      </c>
      <c r="B41" s="24">
        <v>0.57689999999999997</v>
      </c>
      <c r="C41" s="24">
        <v>7.6899999999999996E-2</v>
      </c>
      <c r="D41" s="27">
        <v>0.34620000000000001</v>
      </c>
      <c r="E41" s="24"/>
    </row>
    <row r="42" spans="1:5" ht="30" x14ac:dyDescent="0.25">
      <c r="A42" s="7" t="s">
        <v>73</v>
      </c>
      <c r="B42" s="24">
        <v>0.61539999999999995</v>
      </c>
      <c r="C42" s="24">
        <v>0.34620000000000001</v>
      </c>
      <c r="D42" s="27">
        <v>3.8399999999999997E-2</v>
      </c>
      <c r="E42" s="24"/>
    </row>
    <row r="43" spans="1:5" ht="30" x14ac:dyDescent="0.25">
      <c r="A43" s="7" t="s">
        <v>74</v>
      </c>
      <c r="B43" s="24">
        <v>0.57689999999999997</v>
      </c>
      <c r="C43" s="24">
        <v>0.15379999999999999</v>
      </c>
      <c r="D43" s="27">
        <v>0.26929999999999998</v>
      </c>
      <c r="E43" s="24"/>
    </row>
    <row r="44" spans="1:5" ht="45" x14ac:dyDescent="0.25">
      <c r="A44" s="7" t="s">
        <v>75</v>
      </c>
      <c r="B44" s="24">
        <v>0.5</v>
      </c>
      <c r="C44" s="24">
        <v>0.1154</v>
      </c>
      <c r="D44" s="27">
        <v>0.3846</v>
      </c>
      <c r="E44" s="24"/>
    </row>
    <row r="45" spans="1:5" ht="45" x14ac:dyDescent="0.25">
      <c r="A45" s="7" t="s">
        <v>76</v>
      </c>
      <c r="B45" s="24">
        <v>0.46150000000000002</v>
      </c>
      <c r="C45" s="24">
        <v>0.15379999999999999</v>
      </c>
      <c r="D45" s="27">
        <v>0.38469999999999999</v>
      </c>
      <c r="E45" s="24"/>
    </row>
    <row r="46" spans="1:5" ht="60" x14ac:dyDescent="0.25">
      <c r="A46" s="7" t="s">
        <v>77</v>
      </c>
      <c r="B46" s="24">
        <v>0.53849999999999998</v>
      </c>
      <c r="C46" s="24">
        <v>0.42309999999999998</v>
      </c>
      <c r="D46" s="27">
        <v>3.8399999999999997E-2</v>
      </c>
      <c r="E46" s="24"/>
    </row>
    <row r="47" spans="1:5" ht="225" x14ac:dyDescent="0.25">
      <c r="A47" s="7" t="s">
        <v>78</v>
      </c>
      <c r="B47" s="24">
        <v>0.53849999999999998</v>
      </c>
      <c r="C47" s="24">
        <v>0.46150000000000002</v>
      </c>
      <c r="D47" s="27">
        <v>0</v>
      </c>
      <c r="E47" s="24"/>
    </row>
    <row r="48" spans="1:5" ht="120" x14ac:dyDescent="0.25">
      <c r="A48" s="7" t="s">
        <v>79</v>
      </c>
      <c r="B48" s="24">
        <v>0.46150000000000002</v>
      </c>
      <c r="C48" s="24">
        <v>0.46160000000000001</v>
      </c>
      <c r="D48" s="27">
        <v>7.6899999999999996E-2</v>
      </c>
      <c r="E48" s="24"/>
    </row>
    <row r="49" spans="1:5" ht="45" x14ac:dyDescent="0.25">
      <c r="A49" s="7" t="s">
        <v>80</v>
      </c>
      <c r="B49" s="24">
        <v>0.42309999999999998</v>
      </c>
      <c r="C49" s="24">
        <v>0.46150000000000002</v>
      </c>
      <c r="D49" s="27">
        <v>0.1154</v>
      </c>
      <c r="E49" s="24"/>
    </row>
    <row r="50" spans="1:5" ht="30" x14ac:dyDescent="0.25">
      <c r="A50" s="7" t="s">
        <v>81</v>
      </c>
      <c r="B50" s="24">
        <v>0.5</v>
      </c>
      <c r="C50" s="24">
        <v>0.1923</v>
      </c>
      <c r="D50" s="27">
        <v>0.30769999999999997</v>
      </c>
      <c r="E50" s="24"/>
    </row>
    <row r="51" spans="1:5" ht="75" x14ac:dyDescent="0.25">
      <c r="A51" s="7" t="s">
        <v>82</v>
      </c>
      <c r="B51" s="24">
        <v>0.3846</v>
      </c>
      <c r="C51" s="24">
        <v>0.23080000000000001</v>
      </c>
      <c r="D51" s="27">
        <v>0.3846</v>
      </c>
      <c r="E51" s="24"/>
    </row>
    <row r="52" spans="1:5" ht="30" x14ac:dyDescent="0.25">
      <c r="A52" s="7" t="s">
        <v>83</v>
      </c>
      <c r="B52" s="24">
        <v>0.46150000000000002</v>
      </c>
      <c r="C52" s="24">
        <v>0.1923</v>
      </c>
      <c r="D52" s="27">
        <v>0.34620000000000001</v>
      </c>
      <c r="E52" s="24"/>
    </row>
    <row r="53" spans="1:5" ht="60" x14ac:dyDescent="0.25">
      <c r="A53" s="7" t="s">
        <v>84</v>
      </c>
      <c r="B53" s="24">
        <v>0.42309999999999998</v>
      </c>
      <c r="C53" s="24">
        <v>0.15379999999999999</v>
      </c>
      <c r="D53" s="27">
        <v>0.42309999999999998</v>
      </c>
      <c r="E53" s="24"/>
    </row>
    <row r="54" spans="1:5" ht="315" x14ac:dyDescent="0.25">
      <c r="A54" s="7" t="s">
        <v>85</v>
      </c>
      <c r="B54" s="24">
        <v>0.5</v>
      </c>
      <c r="C54" s="24">
        <v>0.5</v>
      </c>
      <c r="D54" s="27">
        <v>0</v>
      </c>
      <c r="E54" s="24"/>
    </row>
    <row r="55" spans="1:5" x14ac:dyDescent="0.25">
      <c r="A55" s="7" t="s">
        <v>86</v>
      </c>
      <c r="B55" s="24">
        <v>0.65380000000000005</v>
      </c>
      <c r="C55" s="24">
        <v>7.6899999999999996E-2</v>
      </c>
      <c r="D55" s="27">
        <v>0.26929999999999998</v>
      </c>
      <c r="E55" s="24"/>
    </row>
    <row r="56" spans="1:5" ht="45" x14ac:dyDescent="0.25">
      <c r="A56" s="7" t="s">
        <v>87</v>
      </c>
      <c r="B56" s="24">
        <v>0.57689999999999997</v>
      </c>
      <c r="C56" s="24">
        <v>0.1154</v>
      </c>
      <c r="D56" s="27">
        <v>0.30769999999999997</v>
      </c>
      <c r="E56" s="24"/>
    </row>
    <row r="57" spans="1:5" ht="75" x14ac:dyDescent="0.25">
      <c r="A57" s="7" t="s">
        <v>88</v>
      </c>
      <c r="B57" s="24">
        <v>0.73080000000000001</v>
      </c>
      <c r="C57" s="24">
        <v>0.15379999999999999</v>
      </c>
      <c r="D57" s="27">
        <v>0.1154</v>
      </c>
      <c r="E57" s="24"/>
    </row>
    <row r="58" spans="1:5" ht="105" x14ac:dyDescent="0.25">
      <c r="A58" s="7" t="s">
        <v>89</v>
      </c>
      <c r="B58" s="24">
        <v>0.42309999999999998</v>
      </c>
      <c r="C58" s="24">
        <v>0.1154</v>
      </c>
      <c r="D58" s="27">
        <v>0.46150000000000002</v>
      </c>
      <c r="E58" s="24"/>
    </row>
    <row r="59" spans="1:5" ht="45" x14ac:dyDescent="0.25">
      <c r="A59" s="7" t="s">
        <v>90</v>
      </c>
      <c r="B59" s="24">
        <v>0.92310000000000003</v>
      </c>
      <c r="C59" s="24">
        <v>3.85E-2</v>
      </c>
      <c r="D59" s="27">
        <v>3.8399999999999997E-2</v>
      </c>
      <c r="E59" s="24"/>
    </row>
    <row r="60" spans="1:5" ht="45" x14ac:dyDescent="0.25">
      <c r="A60" s="7" t="s">
        <v>91</v>
      </c>
      <c r="B60" s="24">
        <v>0.92310000000000003</v>
      </c>
      <c r="C60" s="24">
        <v>3.85E-2</v>
      </c>
      <c r="D60" s="27">
        <v>3.8399999999999997E-2</v>
      </c>
      <c r="E60" s="24"/>
    </row>
    <row r="61" spans="1:5" ht="60" x14ac:dyDescent="0.25">
      <c r="A61" s="7" t="s">
        <v>92</v>
      </c>
      <c r="B61" s="24">
        <v>0.57689999999999997</v>
      </c>
      <c r="C61" s="24">
        <v>3.85E-2</v>
      </c>
      <c r="D61" s="27">
        <v>0.3846</v>
      </c>
      <c r="E61" s="24"/>
    </row>
    <row r="62" spans="1:5" ht="300" x14ac:dyDescent="0.25">
      <c r="A62" s="7" t="s">
        <v>93</v>
      </c>
      <c r="B62" s="24">
        <v>0.46150000000000002</v>
      </c>
      <c r="C62" s="24">
        <v>0.34620000000000001</v>
      </c>
      <c r="D62" s="27">
        <v>0.1923</v>
      </c>
      <c r="E62" s="24"/>
    </row>
    <row r="63" spans="1:5" ht="15" customHeight="1" x14ac:dyDescent="0.25">
      <c r="A63" s="7" t="s">
        <v>94</v>
      </c>
      <c r="B63" s="24">
        <v>0.53849999999999998</v>
      </c>
      <c r="C63" s="24">
        <v>0.23080000000000001</v>
      </c>
      <c r="D63" s="27">
        <v>0.23069999999999999</v>
      </c>
      <c r="E63" s="24"/>
    </row>
    <row r="64" spans="1:5" x14ac:dyDescent="0.25">
      <c r="A64" s="7" t="s">
        <v>95</v>
      </c>
      <c r="B64" s="24">
        <v>0.5</v>
      </c>
      <c r="C64" s="24">
        <v>0.26919999999999999</v>
      </c>
      <c r="D64" s="27">
        <v>0.23080000000000001</v>
      </c>
      <c r="E64" s="24"/>
    </row>
    <row r="65" spans="1:5" ht="45" x14ac:dyDescent="0.25">
      <c r="A65" s="7" t="s">
        <v>96</v>
      </c>
      <c r="B65" s="24">
        <v>0.57689999999999997</v>
      </c>
      <c r="C65" s="24">
        <v>7.6899999999999996E-2</v>
      </c>
      <c r="D65" s="27">
        <v>0.34620000000000001</v>
      </c>
      <c r="E65" s="24"/>
    </row>
    <row r="66" spans="1:5" x14ac:dyDescent="0.25">
      <c r="A66" s="7" t="s">
        <v>97</v>
      </c>
      <c r="B66" s="24">
        <v>0.46150000000000002</v>
      </c>
      <c r="C66" s="24">
        <v>0.30769999999999997</v>
      </c>
      <c r="D66" s="27">
        <v>0.23080000000000001</v>
      </c>
      <c r="E66" s="24"/>
    </row>
    <row r="67" spans="1:5" x14ac:dyDescent="0.25">
      <c r="A67" s="7" t="s">
        <v>98</v>
      </c>
      <c r="B67" s="24">
        <v>0.34620000000000001</v>
      </c>
      <c r="C67" s="24">
        <v>0.23080000000000001</v>
      </c>
      <c r="D67" s="27">
        <v>0.42299999999999999</v>
      </c>
      <c r="E67" s="24"/>
    </row>
    <row r="68" spans="1:5" x14ac:dyDescent="0.25">
      <c r="A68" s="7" t="s">
        <v>99</v>
      </c>
      <c r="B68" s="24">
        <v>0.61539999999999995</v>
      </c>
      <c r="C68" s="24">
        <v>3.85E-2</v>
      </c>
      <c r="D68" s="27">
        <v>0.34610000000000002</v>
      </c>
      <c r="E68" s="24"/>
    </row>
    <row r="69" spans="1:5" x14ac:dyDescent="0.25">
      <c r="A69" s="7" t="s">
        <v>100</v>
      </c>
      <c r="B69" s="24">
        <v>0.69230000000000003</v>
      </c>
      <c r="C69" s="24">
        <v>0.1923</v>
      </c>
      <c r="D69" s="27">
        <v>0.1154</v>
      </c>
      <c r="E69" s="24"/>
    </row>
    <row r="70" spans="1:5" ht="30" x14ac:dyDescent="0.25">
      <c r="A70" s="7" t="s">
        <v>101</v>
      </c>
      <c r="B70" s="24">
        <v>0.57689999999999997</v>
      </c>
      <c r="C70" s="24">
        <v>0.15379999999999999</v>
      </c>
      <c r="D70" s="27">
        <v>0.26929999999999998</v>
      </c>
      <c r="E70" s="24"/>
    </row>
    <row r="71" spans="1:5" ht="30" x14ac:dyDescent="0.25">
      <c r="A71" s="7" t="s">
        <v>102</v>
      </c>
      <c r="B71" s="24">
        <v>0.46150000000000002</v>
      </c>
      <c r="C71" s="24">
        <v>3.85E-2</v>
      </c>
      <c r="D71" s="27">
        <v>0.5</v>
      </c>
      <c r="E71" s="24"/>
    </row>
    <row r="72" spans="1:5" ht="195" x14ac:dyDescent="0.25">
      <c r="A72" s="7" t="s">
        <v>103</v>
      </c>
      <c r="B72" s="24">
        <v>0.69230000000000003</v>
      </c>
      <c r="C72" s="24">
        <v>0.26919999999999999</v>
      </c>
      <c r="D72" s="27">
        <v>3.85E-2</v>
      </c>
      <c r="E72" s="24"/>
    </row>
    <row r="73" spans="1:5" ht="30" customHeight="1" x14ac:dyDescent="0.25">
      <c r="A73" s="7" t="s">
        <v>104</v>
      </c>
      <c r="B73" s="24">
        <v>0.69230000000000003</v>
      </c>
      <c r="C73" s="24">
        <v>7.6899999999999996E-2</v>
      </c>
      <c r="D73" s="27">
        <v>0.23080000000000001</v>
      </c>
      <c r="E73" s="24"/>
    </row>
    <row r="74" spans="1:5" x14ac:dyDescent="0.25">
      <c r="A74" s="7" t="s">
        <v>105</v>
      </c>
      <c r="B74" s="24">
        <v>0.73080000000000001</v>
      </c>
      <c r="C74" s="24">
        <v>0.1923</v>
      </c>
      <c r="D74" s="27">
        <v>7.6899999999999996E-2</v>
      </c>
      <c r="E74" s="24"/>
    </row>
    <row r="75" spans="1:5" ht="30" customHeight="1" x14ac:dyDescent="0.25">
      <c r="A75" s="7" t="s">
        <v>106</v>
      </c>
      <c r="B75" s="24">
        <v>0.76919999999999999</v>
      </c>
      <c r="C75" s="24">
        <v>0.1154</v>
      </c>
      <c r="D75" s="27">
        <v>0.1154</v>
      </c>
      <c r="E75" s="24"/>
    </row>
    <row r="76" spans="1:5" ht="30" x14ac:dyDescent="0.25">
      <c r="A76" s="7" t="s">
        <v>107</v>
      </c>
      <c r="B76" s="24">
        <v>0.65380000000000005</v>
      </c>
      <c r="C76" s="24">
        <v>0.15379999999999999</v>
      </c>
      <c r="D76" s="27">
        <v>0.19239999999999999</v>
      </c>
      <c r="E76" s="24"/>
    </row>
    <row r="77" spans="1:5" ht="45" x14ac:dyDescent="0.25">
      <c r="A77" s="7" t="s">
        <v>108</v>
      </c>
      <c r="B77" s="24">
        <v>0.76919999999999999</v>
      </c>
      <c r="C77" s="24">
        <v>0.15390000000000001</v>
      </c>
      <c r="D77" s="27">
        <v>7.6899999999999996E-2</v>
      </c>
      <c r="E77" s="24"/>
    </row>
    <row r="78" spans="1:5" ht="60" x14ac:dyDescent="0.25">
      <c r="A78" s="7" t="s">
        <v>109</v>
      </c>
      <c r="B78" s="24">
        <v>0.84619999999999995</v>
      </c>
      <c r="C78" s="24">
        <v>3.85E-2</v>
      </c>
      <c r="D78" s="27">
        <v>0.1153</v>
      </c>
      <c r="E78" s="24"/>
    </row>
    <row r="79" spans="1:5" ht="60" x14ac:dyDescent="0.25">
      <c r="A79" s="7" t="s">
        <v>110</v>
      </c>
      <c r="B79" s="24">
        <v>0.76919999999999999</v>
      </c>
      <c r="C79" s="24">
        <v>0.1154</v>
      </c>
      <c r="D79" s="27">
        <v>0.1154</v>
      </c>
      <c r="E79" s="24"/>
    </row>
    <row r="80" spans="1:5" ht="150" x14ac:dyDescent="0.25">
      <c r="A80" s="7" t="s">
        <v>111</v>
      </c>
      <c r="B80" s="24">
        <v>0.42309999999999998</v>
      </c>
      <c r="C80" s="24">
        <v>0.3846</v>
      </c>
      <c r="D80" s="27">
        <v>0.1923</v>
      </c>
      <c r="E80" s="24"/>
    </row>
    <row r="81" spans="1:5" ht="45" x14ac:dyDescent="0.25">
      <c r="A81" s="7" t="s">
        <v>112</v>
      </c>
      <c r="B81" s="24">
        <v>0.26919999999999999</v>
      </c>
      <c r="C81" s="24">
        <v>0.15390000000000001</v>
      </c>
      <c r="D81" s="27">
        <v>0.57689999999999997</v>
      </c>
      <c r="E81" s="24"/>
    </row>
    <row r="82" spans="1:5" ht="45" x14ac:dyDescent="0.25">
      <c r="A82" s="7" t="s">
        <v>113</v>
      </c>
      <c r="B82" s="24">
        <v>0.30769999999999997</v>
      </c>
      <c r="C82" s="24">
        <v>0.23080000000000001</v>
      </c>
      <c r="D82" s="27">
        <v>0.46150000000000002</v>
      </c>
      <c r="E82" s="24"/>
    </row>
    <row r="83" spans="1:5" ht="90" x14ac:dyDescent="0.25">
      <c r="A83" s="7" t="s">
        <v>114</v>
      </c>
      <c r="B83" s="24">
        <v>0.46150000000000002</v>
      </c>
      <c r="C83" s="24">
        <v>7.6899999999999996E-2</v>
      </c>
      <c r="D83" s="27">
        <v>0.46160000000000001</v>
      </c>
      <c r="E83" s="24"/>
    </row>
    <row r="84" spans="1:5" ht="30" x14ac:dyDescent="0.25">
      <c r="A84" s="7" t="s">
        <v>115</v>
      </c>
      <c r="B84" s="24">
        <v>0.53849999999999998</v>
      </c>
      <c r="C84" s="24">
        <v>7.6899999999999996E-2</v>
      </c>
      <c r="D84" s="27">
        <v>0.3846</v>
      </c>
      <c r="E84" s="24"/>
    </row>
    <row r="85" spans="1:5" ht="45" customHeight="1" x14ac:dyDescent="0.25">
      <c r="A85" s="7" t="s">
        <v>116</v>
      </c>
      <c r="B85" s="24">
        <v>0.69230000000000003</v>
      </c>
      <c r="C85" s="24">
        <v>0.23080000000000001</v>
      </c>
      <c r="D85" s="27">
        <v>7.6899999999999996E-2</v>
      </c>
      <c r="E85" s="24"/>
    </row>
    <row r="86" spans="1:5" x14ac:dyDescent="0.25">
      <c r="A86" s="7" t="s">
        <v>117</v>
      </c>
      <c r="B86" s="24">
        <v>0.5</v>
      </c>
      <c r="C86" s="24">
        <v>0.15379999999999999</v>
      </c>
      <c r="D86" s="27">
        <v>0.34620000000000001</v>
      </c>
      <c r="E86" s="24"/>
    </row>
    <row r="87" spans="1:5" ht="30" x14ac:dyDescent="0.25">
      <c r="A87" s="7" t="s">
        <v>118</v>
      </c>
      <c r="B87" s="24">
        <v>0.84619999999999995</v>
      </c>
      <c r="C87" s="24">
        <v>0.1154</v>
      </c>
      <c r="D87" s="27">
        <v>3.8399999999999997E-2</v>
      </c>
      <c r="E87" s="24"/>
    </row>
    <row r="88" spans="1:5" x14ac:dyDescent="0.25">
      <c r="A88" s="7" t="s">
        <v>119</v>
      </c>
      <c r="B88" s="24">
        <v>0.65380000000000005</v>
      </c>
      <c r="C88" s="24">
        <v>7.6899999999999996E-2</v>
      </c>
      <c r="D88" s="27">
        <v>0.26929999999999998</v>
      </c>
      <c r="E88" s="24"/>
    </row>
    <row r="89" spans="1:5" ht="60" x14ac:dyDescent="0.25">
      <c r="A89" s="7" t="s">
        <v>120</v>
      </c>
      <c r="B89" s="24">
        <v>0.65380000000000005</v>
      </c>
      <c r="C89" s="24">
        <v>3.85E-2</v>
      </c>
      <c r="D89" s="27">
        <v>0.30769999999999997</v>
      </c>
      <c r="E89" s="24"/>
    </row>
    <row r="90" spans="1:5" ht="45" x14ac:dyDescent="0.25">
      <c r="A90" s="7" t="s">
        <v>121</v>
      </c>
      <c r="B90" s="24">
        <v>0.57689999999999997</v>
      </c>
      <c r="C90" s="24">
        <v>7.6899999999999996E-2</v>
      </c>
      <c r="D90" s="27">
        <v>0.34620000000000001</v>
      </c>
      <c r="E90" s="24"/>
    </row>
    <row r="91" spans="1:5" ht="45" x14ac:dyDescent="0.25">
      <c r="A91" s="7" t="s">
        <v>122</v>
      </c>
      <c r="B91" s="24">
        <v>0.61539999999999995</v>
      </c>
      <c r="C91" s="24">
        <v>3.85E-2</v>
      </c>
      <c r="D91" s="27">
        <v>0.34610000000000002</v>
      </c>
      <c r="E91" s="24"/>
    </row>
    <row r="92" spans="1:5" ht="60" x14ac:dyDescent="0.25">
      <c r="A92" s="7" t="s">
        <v>123</v>
      </c>
      <c r="B92" s="24">
        <v>0.5</v>
      </c>
      <c r="C92" s="24">
        <v>0.15379999999999999</v>
      </c>
      <c r="D92" s="27">
        <v>0.34620000000000001</v>
      </c>
      <c r="E92" s="24"/>
    </row>
    <row r="93" spans="1:5" ht="30" x14ac:dyDescent="0.25">
      <c r="A93" s="7" t="s">
        <v>124</v>
      </c>
      <c r="B93" s="24">
        <v>0.46150000000000002</v>
      </c>
      <c r="C93" s="24">
        <v>0.1923</v>
      </c>
      <c r="D93" s="27">
        <v>0.34620000000000001</v>
      </c>
      <c r="E93" s="24"/>
    </row>
    <row r="94" spans="1:5" x14ac:dyDescent="0.25">
      <c r="A94" s="7" t="s">
        <v>125</v>
      </c>
      <c r="B94" s="24">
        <v>0.61539999999999995</v>
      </c>
      <c r="C94" s="24">
        <v>3.85E-2</v>
      </c>
      <c r="D94" s="27">
        <v>0.34610000000000002</v>
      </c>
      <c r="E94" s="24"/>
    </row>
    <row r="95" spans="1:5" x14ac:dyDescent="0.25">
      <c r="A95" s="7" t="s">
        <v>126</v>
      </c>
      <c r="B95" s="24">
        <v>0.57689999999999997</v>
      </c>
      <c r="C95" s="24">
        <v>7.6899999999999996E-2</v>
      </c>
      <c r="D95" s="27">
        <v>0.34620000000000001</v>
      </c>
      <c r="E95" s="24"/>
    </row>
    <row r="96" spans="1:5" ht="75" x14ac:dyDescent="0.25">
      <c r="A96" s="7" t="s">
        <v>127</v>
      </c>
      <c r="B96" s="24">
        <v>0.53849999999999998</v>
      </c>
      <c r="C96" s="24">
        <v>7.6899999999999996E-2</v>
      </c>
      <c r="D96" s="27">
        <v>0.3846</v>
      </c>
      <c r="E96" s="24"/>
    </row>
    <row r="97" spans="1:5" ht="45" x14ac:dyDescent="0.25">
      <c r="A97" s="7" t="s">
        <v>128</v>
      </c>
      <c r="B97" s="24">
        <v>0.57689999999999997</v>
      </c>
      <c r="C97" s="24">
        <v>0.1154</v>
      </c>
      <c r="D97" s="27">
        <v>0.30769999999999997</v>
      </c>
      <c r="E97" s="24"/>
    </row>
    <row r="98" spans="1:5" ht="45" x14ac:dyDescent="0.25">
      <c r="A98" s="7" t="s">
        <v>129</v>
      </c>
      <c r="B98" s="24">
        <v>0.65380000000000005</v>
      </c>
      <c r="C98" s="24">
        <v>7.6899999999999996E-2</v>
      </c>
      <c r="D98" s="27">
        <v>0.26929999999999998</v>
      </c>
      <c r="E98" s="24"/>
    </row>
    <row r="99" spans="1:5" ht="60" x14ac:dyDescent="0.25">
      <c r="A99" s="7" t="s">
        <v>130</v>
      </c>
      <c r="B99" s="24">
        <v>0.65380000000000005</v>
      </c>
      <c r="C99" s="24">
        <v>3.85E-2</v>
      </c>
      <c r="D99" s="27">
        <v>0.30769999999999997</v>
      </c>
      <c r="E99" s="24"/>
    </row>
    <row r="100" spans="1:5" ht="30" x14ac:dyDescent="0.25">
      <c r="A100" s="7" t="s">
        <v>131</v>
      </c>
      <c r="B100" s="24">
        <v>0.65380000000000005</v>
      </c>
      <c r="C100" s="24">
        <v>0</v>
      </c>
      <c r="D100" s="27">
        <v>0.34620000000000001</v>
      </c>
      <c r="E100" s="24"/>
    </row>
    <row r="101" spans="1:5" ht="45" x14ac:dyDescent="0.25">
      <c r="A101" s="7" t="s">
        <v>132</v>
      </c>
      <c r="B101" s="24">
        <v>0.96150000000000002</v>
      </c>
      <c r="C101" s="24">
        <v>0</v>
      </c>
      <c r="D101" s="27">
        <v>3.85E-2</v>
      </c>
      <c r="E101" s="24"/>
    </row>
    <row r="102" spans="1:5" ht="15" customHeight="1" x14ac:dyDescent="0.25">
      <c r="A102" s="7" t="s">
        <v>133</v>
      </c>
      <c r="B102" s="24">
        <v>0.65380000000000005</v>
      </c>
      <c r="C102" s="24">
        <v>0.30769999999999997</v>
      </c>
      <c r="D102" s="27">
        <v>3.85E-2</v>
      </c>
      <c r="E102" s="24"/>
    </row>
    <row r="103" spans="1:5" ht="45" x14ac:dyDescent="0.25">
      <c r="A103" s="7" t="s">
        <v>134</v>
      </c>
      <c r="B103" s="24">
        <v>0.65380000000000005</v>
      </c>
      <c r="C103" s="24">
        <v>0.26929999999999998</v>
      </c>
      <c r="D103" s="27">
        <v>7.6899999999999996E-2</v>
      </c>
      <c r="E103" s="24"/>
    </row>
    <row r="104" spans="1:5" ht="150" x14ac:dyDescent="0.25">
      <c r="A104" s="7" t="s">
        <v>135</v>
      </c>
      <c r="B104" s="24">
        <v>0.73080000000000001</v>
      </c>
      <c r="C104" s="24">
        <v>0.1923</v>
      </c>
      <c r="D104" s="27">
        <v>7.6899999999999996E-2</v>
      </c>
      <c r="E104" s="24"/>
    </row>
    <row r="105" spans="1:5" ht="30" x14ac:dyDescent="0.25">
      <c r="A105" s="7" t="s">
        <v>136</v>
      </c>
      <c r="B105" s="24">
        <v>0.88460000000000005</v>
      </c>
      <c r="C105" s="24">
        <v>0.1154</v>
      </c>
      <c r="D105" s="27">
        <v>0</v>
      </c>
      <c r="E105" s="24"/>
    </row>
    <row r="106" spans="1:5" ht="15" customHeight="1" x14ac:dyDescent="0.25">
      <c r="A106" s="7" t="s">
        <v>137</v>
      </c>
      <c r="B106" s="24">
        <v>0.5</v>
      </c>
      <c r="C106" s="24">
        <v>0.3846</v>
      </c>
      <c r="D106" s="27">
        <v>0.1154</v>
      </c>
      <c r="E106" s="24"/>
    </row>
    <row r="107" spans="1:5" x14ac:dyDescent="0.25">
      <c r="A107" s="7" t="s">
        <v>138</v>
      </c>
      <c r="B107" s="24">
        <v>0.53849999999999998</v>
      </c>
      <c r="C107" s="24">
        <v>0.42309999999999998</v>
      </c>
      <c r="D107" s="27">
        <v>3.8399999999999997E-2</v>
      </c>
      <c r="E107" s="24"/>
    </row>
    <row r="108" spans="1:5" ht="30" x14ac:dyDescent="0.25">
      <c r="A108" s="7" t="s">
        <v>139</v>
      </c>
      <c r="B108" s="24">
        <v>0.76919999999999999</v>
      </c>
      <c r="C108" s="24">
        <v>0.23080000000000001</v>
      </c>
      <c r="D108" s="27">
        <v>0</v>
      </c>
      <c r="E108" s="24"/>
    </row>
    <row r="109" spans="1:5" ht="30" x14ac:dyDescent="0.25">
      <c r="A109" s="7" t="s">
        <v>140</v>
      </c>
      <c r="B109" s="24">
        <v>0.42309999999999998</v>
      </c>
      <c r="C109" s="24">
        <v>0.46150000000000002</v>
      </c>
      <c r="D109" s="27">
        <v>0.1154</v>
      </c>
      <c r="E109" s="24"/>
    </row>
    <row r="110" spans="1:5" ht="15" customHeight="1" x14ac:dyDescent="0.25">
      <c r="A110" s="7" t="s">
        <v>141</v>
      </c>
      <c r="B110" s="24">
        <v>0.61539999999999995</v>
      </c>
      <c r="C110" s="24">
        <v>0.23080000000000001</v>
      </c>
      <c r="D110" s="27">
        <v>0.15379999999999999</v>
      </c>
      <c r="E110" s="24"/>
    </row>
    <row r="111" spans="1:5" ht="60" x14ac:dyDescent="0.25">
      <c r="A111" s="7" t="s">
        <v>142</v>
      </c>
      <c r="B111" s="24">
        <v>0.53849999999999998</v>
      </c>
      <c r="C111" s="24">
        <v>0.23080000000000001</v>
      </c>
      <c r="D111" s="27">
        <v>0.23069999999999999</v>
      </c>
      <c r="E111" s="24"/>
    </row>
    <row r="112" spans="1:5" ht="90" customHeight="1" x14ac:dyDescent="0.25">
      <c r="A112" s="7" t="s">
        <v>143</v>
      </c>
      <c r="B112" s="24">
        <v>0.80769999999999997</v>
      </c>
      <c r="C112" s="24">
        <v>0.1923</v>
      </c>
      <c r="D112" s="27">
        <v>0</v>
      </c>
      <c r="E112" s="24"/>
    </row>
    <row r="113" spans="1:5" ht="30" x14ac:dyDescent="0.25">
      <c r="A113" s="7" t="s">
        <v>144</v>
      </c>
      <c r="B113" s="24">
        <v>0.53849999999999998</v>
      </c>
      <c r="C113" s="24">
        <v>0.3846</v>
      </c>
      <c r="D113" s="27">
        <v>7.6899999999999996E-2</v>
      </c>
      <c r="E113" s="24"/>
    </row>
    <row r="114" spans="1:5" ht="120" x14ac:dyDescent="0.25">
      <c r="A114" s="7" t="s">
        <v>145</v>
      </c>
      <c r="B114" s="24">
        <v>0.57689999999999997</v>
      </c>
      <c r="C114" s="24">
        <v>0.42309999999999998</v>
      </c>
      <c r="D114" s="27">
        <v>0</v>
      </c>
      <c r="E114" s="24"/>
    </row>
    <row r="115" spans="1:5" ht="15" customHeight="1" x14ac:dyDescent="0.25">
      <c r="A115" s="7" t="s">
        <v>146</v>
      </c>
      <c r="B115" s="24">
        <v>0.92310000000000003</v>
      </c>
      <c r="C115" s="24">
        <v>7.6899999999999996E-2</v>
      </c>
      <c r="D115" s="27">
        <v>0</v>
      </c>
      <c r="E115" s="24"/>
    </row>
    <row r="116" spans="1:5" ht="60" x14ac:dyDescent="0.25">
      <c r="A116" s="7" t="s">
        <v>147</v>
      </c>
      <c r="B116" s="24">
        <v>0.69230000000000003</v>
      </c>
      <c r="C116" s="24">
        <v>0.23080000000000001</v>
      </c>
      <c r="D116" s="27">
        <v>7.6899999999999996E-2</v>
      </c>
      <c r="E116" s="24"/>
    </row>
    <row r="117" spans="1:5" ht="45" x14ac:dyDescent="0.25">
      <c r="A117" s="7" t="s">
        <v>148</v>
      </c>
      <c r="B117" s="24">
        <v>0.42309999999999998</v>
      </c>
      <c r="C117" s="24">
        <v>0.53849999999999998</v>
      </c>
      <c r="D117" s="27">
        <v>3.8399999999999997E-2</v>
      </c>
      <c r="E117" s="24"/>
    </row>
    <row r="118" spans="1:5" ht="45" x14ac:dyDescent="0.25">
      <c r="A118" s="7" t="s">
        <v>149</v>
      </c>
      <c r="B118" s="24">
        <v>0.65380000000000005</v>
      </c>
      <c r="C118" s="24">
        <v>0.23080000000000001</v>
      </c>
      <c r="D118" s="27">
        <v>0.1154</v>
      </c>
      <c r="E118" s="24"/>
    </row>
    <row r="119" spans="1:5" ht="45" x14ac:dyDescent="0.25">
      <c r="A119" s="7" t="s">
        <v>150</v>
      </c>
      <c r="B119" s="24">
        <v>0.3846</v>
      </c>
      <c r="C119" s="24">
        <v>0.61539999999999995</v>
      </c>
      <c r="D119" s="27">
        <v>0</v>
      </c>
      <c r="E119" s="24"/>
    </row>
    <row r="120" spans="1:5" ht="45" x14ac:dyDescent="0.25">
      <c r="A120" s="7" t="s">
        <v>151</v>
      </c>
      <c r="B120" s="24">
        <v>0.61539999999999995</v>
      </c>
      <c r="C120" s="24">
        <v>0.3846</v>
      </c>
      <c r="D120" s="27">
        <v>0</v>
      </c>
      <c r="E120" s="24"/>
    </row>
    <row r="121" spans="1:5" ht="120" x14ac:dyDescent="0.25">
      <c r="A121" s="7" t="s">
        <v>152</v>
      </c>
      <c r="B121" s="24">
        <v>0.57689999999999997</v>
      </c>
      <c r="C121" s="24">
        <v>0.42309999999999998</v>
      </c>
      <c r="D121" s="27">
        <v>0</v>
      </c>
      <c r="E121" s="24"/>
    </row>
    <row r="122" spans="1:5" ht="60" x14ac:dyDescent="0.25">
      <c r="A122" s="7" t="s">
        <v>153</v>
      </c>
      <c r="B122" s="24">
        <v>0.57689999999999997</v>
      </c>
      <c r="C122" s="24">
        <v>0.42309999999999998</v>
      </c>
      <c r="D122" s="27">
        <v>0</v>
      </c>
      <c r="E122" s="24"/>
    </row>
    <row r="123" spans="1:5" ht="60" x14ac:dyDescent="0.25">
      <c r="A123" s="7" t="s">
        <v>154</v>
      </c>
      <c r="B123" s="24">
        <v>0.46150000000000002</v>
      </c>
      <c r="C123" s="24">
        <v>0.42309999999999998</v>
      </c>
      <c r="D123" s="27">
        <v>0.1154</v>
      </c>
      <c r="E123" s="24"/>
    </row>
    <row r="124" spans="1:5" ht="45" x14ac:dyDescent="0.25">
      <c r="A124" s="7" t="s">
        <v>155</v>
      </c>
      <c r="B124" s="24">
        <v>0.76919999999999999</v>
      </c>
      <c r="C124" s="24">
        <v>0.23080000000000001</v>
      </c>
      <c r="D124" s="27">
        <v>0</v>
      </c>
      <c r="E124" s="24"/>
    </row>
    <row r="125" spans="1:5" x14ac:dyDescent="0.25">
      <c r="A125" s="7" t="s">
        <v>156</v>
      </c>
      <c r="B125" s="24">
        <v>0.96150000000000002</v>
      </c>
      <c r="C125" s="24">
        <v>0</v>
      </c>
      <c r="D125" s="27">
        <v>3.85E-2</v>
      </c>
      <c r="E125" s="24"/>
    </row>
  </sheetData>
  <autoFilter ref="A5:E1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 </vt:lpstr>
      <vt:lpstr>Ошибки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dcterms:created xsi:type="dcterms:W3CDTF">2021-04-26T06:25:10Z</dcterms:created>
  <dcterms:modified xsi:type="dcterms:W3CDTF">2021-04-26T12:14:43Z</dcterms:modified>
</cp:coreProperties>
</file>