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455" yWindow="225" windowWidth="19950" windowHeight="12015"/>
  </bookViews>
  <sheets>
    <sheet name="Таблица мониторинга" sheetId="1" r:id="rId1"/>
  </sheets>
  <calcPr calcId="145621" refMode="R1C1"/>
  <customWorkbookViews>
    <customWorkbookView name="Гузь Владимир Петрович - Личное представление" guid="{8FE6AC55-EDC5-492B-9A8A-3FCDA044BA19}" mergeInterval="0" personalView="1" maximized="1" windowWidth="1440" windowHeight="694" activeSheetId="1"/>
    <customWorkbookView name="Опанасенко Виктор Николаевич - Личное представление" guid="{561C94CC-CA6A-4188-BC3B-CA7955FDABFA}" mergeInterval="0" personalView="1" maximized="1" windowWidth="1280" windowHeight="795" activeSheetId="1"/>
    <customWorkbookView name="Медведенко Татьяна Сергеевна - Личное представление" guid="{38782C9A-D1A2-45D9-8D29-7EFC8BACEF5E}" mergeInterval="0" personalView="1" maximized="1" windowWidth="1280" windowHeight="751" activeSheetId="1"/>
  </customWorkbookViews>
</workbook>
</file>

<file path=xl/calcChain.xml><?xml version="1.0" encoding="utf-8"?>
<calcChain xmlns="http://schemas.openxmlformats.org/spreadsheetml/2006/main">
  <c r="L97" i="1" l="1"/>
  <c r="H97" i="1" l="1"/>
  <c r="H98" i="1" s="1"/>
  <c r="I97" i="1"/>
  <c r="I98" i="1" s="1"/>
  <c r="J97" i="1"/>
  <c r="J98" i="1" s="1"/>
  <c r="K97" i="1"/>
  <c r="K98" i="1" s="1"/>
  <c r="L98" i="1"/>
  <c r="M97" i="1"/>
  <c r="M98" i="1" s="1"/>
  <c r="N97" i="1"/>
  <c r="N98" i="1" s="1"/>
  <c r="O97" i="1"/>
  <c r="O98" i="1" s="1"/>
  <c r="P97" i="1"/>
  <c r="P98" i="1" s="1"/>
  <c r="Q97" i="1"/>
  <c r="Q98" i="1" s="1"/>
  <c r="R97" i="1"/>
  <c r="R98" i="1" s="1"/>
  <c r="S97" i="1"/>
  <c r="S98" i="1" s="1"/>
  <c r="T97" i="1"/>
  <c r="T98" i="1" s="1"/>
  <c r="U97" i="1"/>
  <c r="U98" i="1" s="1"/>
  <c r="V97" i="1"/>
  <c r="V98" i="1" s="1"/>
  <c r="W97" i="1"/>
  <c r="W98" i="1" s="1"/>
  <c r="X97" i="1"/>
  <c r="X98" i="1" s="1"/>
  <c r="Y97" i="1"/>
  <c r="Y98" i="1" s="1"/>
  <c r="Z97" i="1"/>
  <c r="Z98" i="1" s="1"/>
  <c r="AA97" i="1"/>
  <c r="AA98" i="1" s="1"/>
  <c r="AB97" i="1"/>
  <c r="AB98" i="1" s="1"/>
  <c r="AC97" i="1"/>
  <c r="AC98" i="1" s="1"/>
  <c r="AD97" i="1"/>
  <c r="AD98" i="1" s="1"/>
  <c r="AE97" i="1"/>
  <c r="AE98" i="1" s="1"/>
  <c r="AF97" i="1"/>
  <c r="AF98" i="1" s="1"/>
  <c r="G97" i="1"/>
  <c r="G98" i="1" s="1"/>
  <c r="F97" i="1"/>
  <c r="F98" i="1" s="1"/>
  <c r="AK5" i="1" l="1"/>
  <c r="AL5" i="1" s="1"/>
  <c r="AK6" i="1"/>
  <c r="AL6" i="1" s="1"/>
  <c r="AK7" i="1"/>
  <c r="AL7" i="1" s="1"/>
  <c r="AK8" i="1"/>
  <c r="AL8" i="1" s="1"/>
  <c r="AK9" i="1"/>
  <c r="AL9" i="1" s="1"/>
  <c r="AK10" i="1"/>
  <c r="AL10" i="1" s="1"/>
  <c r="AK11" i="1"/>
  <c r="AL11" i="1" s="1"/>
  <c r="AK12" i="1"/>
  <c r="AL12" i="1" s="1"/>
  <c r="AK14" i="1"/>
  <c r="AL14" i="1" s="1"/>
  <c r="AK15" i="1"/>
  <c r="AL15" i="1" s="1"/>
  <c r="AK16" i="1"/>
  <c r="AL16" i="1" s="1"/>
  <c r="AK17" i="1"/>
  <c r="AL17" i="1" s="1"/>
  <c r="AK18" i="1"/>
  <c r="AL18" i="1" s="1"/>
  <c r="AK19" i="1"/>
  <c r="AL19" i="1" s="1"/>
  <c r="AK20" i="1"/>
  <c r="AL20" i="1" s="1"/>
  <c r="AK21" i="1"/>
  <c r="AL21" i="1" s="1"/>
  <c r="AK23" i="1"/>
  <c r="AL23" i="1" s="1"/>
  <c r="AK24" i="1"/>
  <c r="AL24" i="1" s="1"/>
  <c r="AK25" i="1"/>
  <c r="AL25" i="1" s="1"/>
  <c r="AK26" i="1"/>
  <c r="AL26" i="1" s="1"/>
  <c r="AK27" i="1"/>
  <c r="AL27" i="1" s="1"/>
  <c r="AK28" i="1"/>
  <c r="AL28" i="1" s="1"/>
  <c r="AK29" i="1"/>
  <c r="AL29" i="1" s="1"/>
  <c r="AK30" i="1"/>
  <c r="AL30" i="1" s="1"/>
  <c r="AK31" i="1"/>
  <c r="AL31" i="1" s="1"/>
  <c r="AK32" i="1"/>
  <c r="AL32" i="1" s="1"/>
  <c r="AK33" i="1"/>
  <c r="AL33" i="1" s="1"/>
  <c r="AK34" i="1"/>
  <c r="AL34" i="1" s="1"/>
  <c r="AK35" i="1"/>
  <c r="AL35" i="1" s="1"/>
  <c r="AK36" i="1"/>
  <c r="AL36" i="1" s="1"/>
  <c r="AK37" i="1"/>
  <c r="AL37" i="1" s="1"/>
  <c r="AK38" i="1"/>
  <c r="AL38" i="1" s="1"/>
  <c r="AK39" i="1"/>
  <c r="AL39" i="1" s="1"/>
  <c r="AK40" i="1"/>
  <c r="AL40" i="1" s="1"/>
  <c r="AK41" i="1"/>
  <c r="AL41" i="1" s="1"/>
  <c r="AK42" i="1"/>
  <c r="AL42" i="1" s="1"/>
  <c r="AK43" i="1"/>
  <c r="AL43" i="1" s="1"/>
  <c r="AK44" i="1"/>
  <c r="AL44" i="1" s="1"/>
  <c r="AK45" i="1"/>
  <c r="AL45" i="1" s="1"/>
  <c r="AK46" i="1"/>
  <c r="AL46" i="1" s="1"/>
  <c r="AK47" i="1"/>
  <c r="AL47" i="1" s="1"/>
  <c r="AK48" i="1"/>
  <c r="AL48" i="1" s="1"/>
  <c r="AK49" i="1"/>
  <c r="AL49" i="1" s="1"/>
  <c r="AK50" i="1"/>
  <c r="AL50" i="1" s="1"/>
  <c r="AK51" i="1"/>
  <c r="AL51" i="1" s="1"/>
  <c r="AK53" i="1"/>
  <c r="AL53" i="1" s="1"/>
  <c r="AK54" i="1"/>
  <c r="AL54" i="1" s="1"/>
  <c r="AK55" i="1"/>
  <c r="AL55" i="1" s="1"/>
  <c r="AK56" i="1"/>
  <c r="AL56" i="1" s="1"/>
  <c r="AK58" i="1"/>
  <c r="AL58" i="1" s="1"/>
  <c r="AK59" i="1"/>
  <c r="AL59" i="1" s="1"/>
  <c r="AK60" i="1"/>
  <c r="AL60" i="1" s="1"/>
  <c r="AK61" i="1"/>
  <c r="AL61" i="1" s="1"/>
  <c r="AK62" i="1"/>
  <c r="AL62" i="1" s="1"/>
  <c r="AK63" i="1"/>
  <c r="AL63" i="1" s="1"/>
  <c r="AK64" i="1"/>
  <c r="AL64" i="1" s="1"/>
  <c r="AK65" i="1"/>
  <c r="AL65" i="1" s="1"/>
  <c r="AK66" i="1"/>
  <c r="AL66" i="1" s="1"/>
  <c r="AK67" i="1"/>
  <c r="AL67" i="1" s="1"/>
  <c r="AK68" i="1"/>
  <c r="AL68" i="1" s="1"/>
  <c r="AK69" i="1"/>
  <c r="AL69" i="1" s="1"/>
  <c r="AK70" i="1"/>
  <c r="AL70" i="1" s="1"/>
  <c r="AK71" i="1"/>
  <c r="AL71" i="1" s="1"/>
  <c r="AK72" i="1"/>
  <c r="AL72" i="1" s="1"/>
  <c r="AK73" i="1"/>
  <c r="AL73" i="1" s="1"/>
  <c r="AK74" i="1"/>
  <c r="AL74" i="1" s="1"/>
  <c r="AK75" i="1"/>
  <c r="AL75" i="1" s="1"/>
  <c r="AK76" i="1"/>
  <c r="AL76" i="1" s="1"/>
  <c r="AK77" i="1"/>
  <c r="AL77" i="1" s="1"/>
  <c r="AK78" i="1"/>
  <c r="AL78" i="1" s="1"/>
  <c r="AK79" i="1"/>
  <c r="AL79" i="1" s="1"/>
  <c r="AK80" i="1"/>
  <c r="AL80" i="1" s="1"/>
  <c r="AK81" i="1"/>
  <c r="AL81" i="1" s="1"/>
  <c r="AK82" i="1"/>
  <c r="AL82" i="1" s="1"/>
  <c r="AK83" i="1"/>
  <c r="AL83" i="1" s="1"/>
  <c r="AK84" i="1"/>
  <c r="AL84" i="1" s="1"/>
  <c r="AK85" i="1"/>
  <c r="AL85" i="1" s="1"/>
  <c r="AK86" i="1"/>
  <c r="AL86" i="1" s="1"/>
  <c r="AK87" i="1"/>
  <c r="AL87" i="1" s="1"/>
  <c r="AK88" i="1"/>
  <c r="AL88" i="1" s="1"/>
  <c r="AK89" i="1"/>
  <c r="AL89" i="1" s="1"/>
  <c r="AK90" i="1"/>
  <c r="AL90" i="1" s="1"/>
  <c r="AK91" i="1"/>
  <c r="AL91" i="1" s="1"/>
  <c r="AK92" i="1"/>
  <c r="AL92" i="1" s="1"/>
  <c r="AK93" i="1"/>
  <c r="AL93" i="1" s="1"/>
  <c r="AK94" i="1"/>
  <c r="AL94" i="1" s="1"/>
  <c r="AK95" i="1"/>
  <c r="AL95" i="1" s="1"/>
  <c r="AK96" i="1"/>
  <c r="AL96" i="1" s="1"/>
  <c r="AI5" i="1"/>
  <c r="AJ5" i="1" s="1"/>
  <c r="AI6" i="1"/>
  <c r="AJ6" i="1" s="1"/>
  <c r="AI7" i="1"/>
  <c r="AJ7" i="1" s="1"/>
  <c r="AI8" i="1"/>
  <c r="AJ8" i="1" s="1"/>
  <c r="AI9" i="1"/>
  <c r="AJ9" i="1" s="1"/>
  <c r="AI10" i="1"/>
  <c r="AJ10" i="1" s="1"/>
  <c r="AI11" i="1"/>
  <c r="AJ11" i="1" s="1"/>
  <c r="AI12" i="1"/>
  <c r="AJ12" i="1" s="1"/>
  <c r="AI14" i="1"/>
  <c r="AJ14" i="1" s="1"/>
  <c r="AI15" i="1"/>
  <c r="AJ15" i="1" s="1"/>
  <c r="AI16" i="1"/>
  <c r="AJ16" i="1" s="1"/>
  <c r="AI17" i="1"/>
  <c r="AJ17" i="1" s="1"/>
  <c r="AI18" i="1"/>
  <c r="AJ18" i="1" s="1"/>
  <c r="AI19" i="1"/>
  <c r="AJ19" i="1" s="1"/>
  <c r="AI20" i="1"/>
  <c r="AJ20" i="1" s="1"/>
  <c r="AI21" i="1"/>
  <c r="AJ21" i="1" s="1"/>
  <c r="AI23" i="1"/>
  <c r="AJ23" i="1" s="1"/>
  <c r="AI24" i="1"/>
  <c r="AJ24" i="1" s="1"/>
  <c r="AI25" i="1"/>
  <c r="AJ25" i="1" s="1"/>
  <c r="AI26" i="1"/>
  <c r="AJ26" i="1" s="1"/>
  <c r="AI27" i="1"/>
  <c r="AJ27" i="1" s="1"/>
  <c r="AI28" i="1"/>
  <c r="AJ28" i="1" s="1"/>
  <c r="AI29" i="1"/>
  <c r="AJ29" i="1" s="1"/>
  <c r="AI30" i="1"/>
  <c r="AJ30" i="1" s="1"/>
  <c r="AI31" i="1"/>
  <c r="AJ31" i="1" s="1"/>
  <c r="AI32" i="1"/>
  <c r="AJ32" i="1" s="1"/>
  <c r="AI33" i="1"/>
  <c r="AJ33" i="1" s="1"/>
  <c r="AI34" i="1"/>
  <c r="AJ34" i="1" s="1"/>
  <c r="AI35" i="1"/>
  <c r="AJ35" i="1" s="1"/>
  <c r="AI36" i="1"/>
  <c r="AJ36" i="1" s="1"/>
  <c r="AI37" i="1"/>
  <c r="AJ37" i="1" s="1"/>
  <c r="AI38" i="1"/>
  <c r="AJ38" i="1" s="1"/>
  <c r="AI39" i="1"/>
  <c r="AJ39" i="1" s="1"/>
  <c r="AI40" i="1"/>
  <c r="AJ40" i="1" s="1"/>
  <c r="AI41" i="1"/>
  <c r="AJ41" i="1" s="1"/>
  <c r="AI42" i="1"/>
  <c r="AJ42" i="1" s="1"/>
  <c r="AI43" i="1"/>
  <c r="AJ43" i="1" s="1"/>
  <c r="AI44" i="1"/>
  <c r="AJ44" i="1" s="1"/>
  <c r="AI45" i="1"/>
  <c r="AJ45" i="1" s="1"/>
  <c r="AI46" i="1"/>
  <c r="AJ46" i="1" s="1"/>
  <c r="AI47" i="1"/>
  <c r="AJ47" i="1" s="1"/>
  <c r="AI48" i="1"/>
  <c r="AJ48" i="1" s="1"/>
  <c r="AI49" i="1"/>
  <c r="AJ49" i="1" s="1"/>
  <c r="AI50" i="1"/>
  <c r="AJ50" i="1" s="1"/>
  <c r="AI51" i="1"/>
  <c r="AJ51" i="1" s="1"/>
  <c r="AI53" i="1"/>
  <c r="AJ53" i="1" s="1"/>
  <c r="AI54" i="1"/>
  <c r="AJ54" i="1" s="1"/>
  <c r="AI55" i="1"/>
  <c r="AJ55" i="1" s="1"/>
  <c r="AI56" i="1"/>
  <c r="AJ56" i="1" s="1"/>
  <c r="AI58" i="1"/>
  <c r="AJ58" i="1" s="1"/>
  <c r="AI59" i="1"/>
  <c r="AJ59" i="1" s="1"/>
  <c r="AI60" i="1"/>
  <c r="AJ60" i="1" s="1"/>
  <c r="AI61" i="1"/>
  <c r="AJ61" i="1" s="1"/>
  <c r="AI62" i="1"/>
  <c r="AJ62" i="1" s="1"/>
  <c r="AI63" i="1"/>
  <c r="AJ63" i="1" s="1"/>
  <c r="AI64" i="1"/>
  <c r="AJ64" i="1" s="1"/>
  <c r="AI65" i="1"/>
  <c r="AJ65" i="1" s="1"/>
  <c r="AI66" i="1"/>
  <c r="AJ66" i="1" s="1"/>
  <c r="AI67" i="1"/>
  <c r="AJ67" i="1" s="1"/>
  <c r="AI68" i="1"/>
  <c r="AJ68" i="1" s="1"/>
  <c r="AI69" i="1"/>
  <c r="AJ69" i="1" s="1"/>
  <c r="AI70" i="1"/>
  <c r="AJ70" i="1" s="1"/>
  <c r="AI71" i="1"/>
  <c r="AJ71" i="1" s="1"/>
  <c r="AI72" i="1"/>
  <c r="AJ72" i="1" s="1"/>
  <c r="AI73" i="1"/>
  <c r="AJ73" i="1" s="1"/>
  <c r="AI74" i="1"/>
  <c r="AJ74" i="1" s="1"/>
  <c r="AI75" i="1"/>
  <c r="AJ75" i="1" s="1"/>
  <c r="AI76" i="1"/>
  <c r="AJ76" i="1" s="1"/>
  <c r="AI77" i="1"/>
  <c r="AJ77" i="1" s="1"/>
  <c r="AI78" i="1"/>
  <c r="AJ78" i="1" s="1"/>
  <c r="AI79" i="1"/>
  <c r="AJ79" i="1" s="1"/>
  <c r="AI80" i="1"/>
  <c r="AJ80" i="1" s="1"/>
  <c r="AI81" i="1"/>
  <c r="AJ81" i="1" s="1"/>
  <c r="AI82" i="1"/>
  <c r="AJ82" i="1" s="1"/>
  <c r="AI83" i="1"/>
  <c r="AJ83" i="1" s="1"/>
  <c r="AI84" i="1"/>
  <c r="AJ84" i="1" s="1"/>
  <c r="AI85" i="1"/>
  <c r="AJ85" i="1" s="1"/>
  <c r="AI86" i="1"/>
  <c r="AJ86" i="1" s="1"/>
  <c r="AI87" i="1"/>
  <c r="AJ87" i="1" s="1"/>
  <c r="AI88" i="1"/>
  <c r="AJ88" i="1" s="1"/>
  <c r="AI89" i="1"/>
  <c r="AJ89" i="1" s="1"/>
  <c r="AI90" i="1"/>
  <c r="AJ90" i="1" s="1"/>
  <c r="AI91" i="1"/>
  <c r="AJ91" i="1" s="1"/>
  <c r="AI92" i="1"/>
  <c r="AJ92" i="1" s="1"/>
  <c r="AI93" i="1"/>
  <c r="AJ93" i="1" s="1"/>
  <c r="AI94" i="1"/>
  <c r="AJ94" i="1" s="1"/>
  <c r="AI95" i="1"/>
  <c r="AJ95" i="1" s="1"/>
  <c r="AI96" i="1"/>
  <c r="AJ96" i="1" s="1"/>
  <c r="AK4" i="1"/>
  <c r="AL4" i="1" s="1"/>
  <c r="AG4" i="1"/>
  <c r="AI4" i="1"/>
  <c r="AJ4" i="1" s="1"/>
  <c r="AH4" i="1"/>
  <c r="AG5" i="1"/>
  <c r="AH5" i="1" s="1"/>
  <c r="AG6" i="1"/>
  <c r="AH6" i="1" s="1"/>
  <c r="AG7" i="1"/>
  <c r="AH7" i="1" s="1"/>
  <c r="AG8" i="1"/>
  <c r="AH8" i="1" s="1"/>
  <c r="AG9" i="1"/>
  <c r="AH9" i="1" s="1"/>
  <c r="AG10" i="1"/>
  <c r="AH10" i="1" s="1"/>
  <c r="AG11" i="1"/>
  <c r="AH11" i="1" s="1"/>
  <c r="AG12" i="1"/>
  <c r="AH12" i="1" s="1"/>
  <c r="AG14" i="1"/>
  <c r="AH14" i="1" s="1"/>
  <c r="AG15" i="1"/>
  <c r="AH15" i="1" s="1"/>
  <c r="AG16" i="1"/>
  <c r="AH16" i="1" s="1"/>
  <c r="AG17" i="1"/>
  <c r="AH17" i="1" s="1"/>
  <c r="AG18" i="1"/>
  <c r="AH18" i="1" s="1"/>
  <c r="AG19" i="1"/>
  <c r="AH19" i="1" s="1"/>
  <c r="AG20" i="1"/>
  <c r="AH20" i="1" s="1"/>
  <c r="AG21" i="1"/>
  <c r="AH21" i="1" s="1"/>
  <c r="AG23" i="1"/>
  <c r="AH23" i="1" s="1"/>
  <c r="AG24" i="1"/>
  <c r="AH24" i="1" s="1"/>
  <c r="AG25" i="1"/>
  <c r="AH25" i="1" s="1"/>
  <c r="AG26" i="1"/>
  <c r="AH26" i="1" s="1"/>
  <c r="AG27" i="1"/>
  <c r="AH27" i="1" s="1"/>
  <c r="AG28" i="1"/>
  <c r="AH28" i="1" s="1"/>
  <c r="AG29" i="1"/>
  <c r="AH29" i="1" s="1"/>
  <c r="AG30" i="1"/>
  <c r="AH30" i="1" s="1"/>
  <c r="AG31" i="1"/>
  <c r="AH31" i="1" s="1"/>
  <c r="AG32" i="1"/>
  <c r="AH32" i="1" s="1"/>
  <c r="AG33" i="1"/>
  <c r="AH33" i="1" s="1"/>
  <c r="AG34" i="1"/>
  <c r="AH34" i="1" s="1"/>
  <c r="AG35" i="1"/>
  <c r="AH35" i="1" s="1"/>
  <c r="AG36" i="1"/>
  <c r="AH36" i="1" s="1"/>
  <c r="AG37" i="1"/>
  <c r="AH37" i="1" s="1"/>
  <c r="AG38" i="1"/>
  <c r="AH38" i="1" s="1"/>
  <c r="AG39" i="1"/>
  <c r="AH39" i="1" s="1"/>
  <c r="AG40" i="1"/>
  <c r="AH40" i="1" s="1"/>
  <c r="AG41" i="1"/>
  <c r="AH41" i="1" s="1"/>
  <c r="AG42" i="1"/>
  <c r="AH42" i="1" s="1"/>
  <c r="AG43" i="1"/>
  <c r="AH43" i="1" s="1"/>
  <c r="AG44" i="1"/>
  <c r="AH44" i="1" s="1"/>
  <c r="AG45" i="1"/>
  <c r="AH45" i="1" s="1"/>
  <c r="AG46" i="1"/>
  <c r="AH46" i="1" s="1"/>
  <c r="AG47" i="1"/>
  <c r="AH47" i="1" s="1"/>
  <c r="AG48" i="1"/>
  <c r="AH48" i="1" s="1"/>
  <c r="AG49" i="1"/>
  <c r="AH49" i="1" s="1"/>
  <c r="AG50" i="1"/>
  <c r="AH50" i="1" s="1"/>
  <c r="AG51" i="1"/>
  <c r="AH51" i="1" s="1"/>
  <c r="AG53" i="1"/>
  <c r="AH53" i="1" s="1"/>
  <c r="AG54" i="1"/>
  <c r="AH54" i="1" s="1"/>
  <c r="AG55" i="1"/>
  <c r="AH55" i="1" s="1"/>
  <c r="AG56" i="1"/>
  <c r="AH56" i="1" s="1"/>
  <c r="AG58" i="1"/>
  <c r="AH58" i="1" s="1"/>
  <c r="AG59" i="1"/>
  <c r="AH59" i="1" s="1"/>
  <c r="AG60" i="1"/>
  <c r="AH60" i="1" s="1"/>
  <c r="AG61" i="1"/>
  <c r="AH61" i="1" s="1"/>
  <c r="AG62" i="1"/>
  <c r="AH62" i="1" s="1"/>
  <c r="AG63" i="1"/>
  <c r="AH63" i="1" s="1"/>
  <c r="AG64" i="1"/>
  <c r="AH64" i="1" s="1"/>
  <c r="AG65" i="1"/>
  <c r="AH65" i="1" s="1"/>
  <c r="AG66" i="1"/>
  <c r="AH66" i="1" s="1"/>
  <c r="AG67" i="1"/>
  <c r="AH67" i="1" s="1"/>
  <c r="AG68" i="1"/>
  <c r="AH68" i="1" s="1"/>
  <c r="AG69" i="1"/>
  <c r="AH69" i="1" s="1"/>
  <c r="AG70" i="1"/>
  <c r="AH70" i="1" s="1"/>
  <c r="AG71" i="1"/>
  <c r="AH71" i="1" s="1"/>
  <c r="AG72" i="1"/>
  <c r="AH72" i="1" s="1"/>
  <c r="AG73" i="1"/>
  <c r="AH73" i="1" s="1"/>
  <c r="AG74" i="1"/>
  <c r="AH74" i="1" s="1"/>
  <c r="AG75" i="1"/>
  <c r="AH75" i="1" s="1"/>
  <c r="AG76" i="1"/>
  <c r="AH76" i="1" s="1"/>
  <c r="AG77" i="1"/>
  <c r="AH77" i="1" s="1"/>
  <c r="AG78" i="1"/>
  <c r="AH78" i="1" s="1"/>
  <c r="AG79" i="1"/>
  <c r="AH79" i="1" s="1"/>
  <c r="AG80" i="1"/>
  <c r="AH80" i="1" s="1"/>
  <c r="AG81" i="1"/>
  <c r="AH81" i="1" s="1"/>
  <c r="AG82" i="1"/>
  <c r="AH82" i="1" s="1"/>
  <c r="AG83" i="1"/>
  <c r="AH83" i="1" s="1"/>
  <c r="AG84" i="1"/>
  <c r="AH84" i="1" s="1"/>
  <c r="AG85" i="1"/>
  <c r="AH85" i="1" s="1"/>
  <c r="AG86" i="1"/>
  <c r="AH86" i="1" s="1"/>
  <c r="AG87" i="1"/>
  <c r="AH87" i="1" s="1"/>
  <c r="AG88" i="1"/>
  <c r="AH88" i="1" s="1"/>
  <c r="AG89" i="1"/>
  <c r="AH89" i="1" s="1"/>
  <c r="AG90" i="1"/>
  <c r="AH90" i="1" s="1"/>
  <c r="AG91" i="1"/>
  <c r="AH91" i="1" s="1"/>
  <c r="AG92" i="1"/>
  <c r="AH92" i="1" s="1"/>
  <c r="AG93" i="1"/>
  <c r="AH93" i="1" s="1"/>
  <c r="AG94" i="1"/>
  <c r="AH94" i="1" s="1"/>
  <c r="AG95" i="1"/>
  <c r="AH95" i="1" s="1"/>
  <c r="AG96" i="1"/>
  <c r="AH96" i="1" s="1"/>
  <c r="AF100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F104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F106" i="1" s="1"/>
  <c r="AF101" i="1" s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A106" i="1" l="1"/>
  <c r="AA105" i="1" s="1"/>
  <c r="AD106" i="1"/>
  <c r="AD103" i="1" s="1"/>
  <c r="AB106" i="1"/>
  <c r="AB103" i="1" s="1"/>
  <c r="X106" i="1"/>
  <c r="X103" i="1" s="1"/>
  <c r="R106" i="1"/>
  <c r="R105" i="1" s="1"/>
  <c r="N106" i="1"/>
  <c r="N103" i="1" s="1"/>
  <c r="F106" i="1"/>
  <c r="F101" i="1" s="1"/>
  <c r="Z106" i="1"/>
  <c r="Z105" i="1" s="1"/>
  <c r="Y106" i="1"/>
  <c r="Y103" i="1" s="1"/>
  <c r="W106" i="1"/>
  <c r="W103" i="1" s="1"/>
  <c r="V106" i="1"/>
  <c r="V103" i="1" s="1"/>
  <c r="U106" i="1"/>
  <c r="U105" i="1" s="1"/>
  <c r="T106" i="1"/>
  <c r="T103" i="1" s="1"/>
  <c r="Q106" i="1"/>
  <c r="Q103" i="1" s="1"/>
  <c r="P106" i="1"/>
  <c r="P103" i="1" s="1"/>
  <c r="O106" i="1"/>
  <c r="O103" i="1" s="1"/>
  <c r="M106" i="1"/>
  <c r="M101" i="1" s="1"/>
  <c r="L106" i="1"/>
  <c r="L103" i="1" s="1"/>
  <c r="K106" i="1"/>
  <c r="K103" i="1" s="1"/>
  <c r="J106" i="1"/>
  <c r="J105" i="1" s="1"/>
  <c r="I106" i="1"/>
  <c r="I103" i="1" s="1"/>
  <c r="H106" i="1"/>
  <c r="H103" i="1" s="1"/>
  <c r="G106" i="1"/>
  <c r="G103" i="1" s="1"/>
  <c r="AF105" i="1"/>
  <c r="AE106" i="1"/>
  <c r="AE101" i="1" s="1"/>
  <c r="X101" i="1"/>
  <c r="AF103" i="1"/>
  <c r="N101" i="1"/>
  <c r="AC106" i="1"/>
  <c r="AC101" i="1" s="1"/>
  <c r="S106" i="1"/>
  <c r="S105" i="1" s="1"/>
  <c r="X105" i="1" l="1"/>
  <c r="R103" i="1"/>
  <c r="AD105" i="1"/>
  <c r="AD101" i="1"/>
  <c r="U103" i="1"/>
  <c r="U101" i="1"/>
  <c r="K101" i="1"/>
  <c r="I101" i="1"/>
  <c r="H105" i="1"/>
  <c r="Q101" i="1"/>
  <c r="N105" i="1"/>
  <c r="L105" i="1"/>
  <c r="J101" i="1"/>
  <c r="Y101" i="1"/>
  <c r="W101" i="1"/>
  <c r="Q105" i="1"/>
  <c r="O101" i="1"/>
  <c r="L101" i="1"/>
  <c r="K105" i="1"/>
  <c r="J103" i="1"/>
  <c r="H101" i="1"/>
  <c r="AB105" i="1"/>
  <c r="AB101" i="1"/>
  <c r="AA103" i="1"/>
  <c r="AA101" i="1"/>
  <c r="Z103" i="1"/>
  <c r="T101" i="1"/>
  <c r="T105" i="1"/>
  <c r="R101" i="1"/>
  <c r="O105" i="1"/>
  <c r="M105" i="1"/>
  <c r="M103" i="1"/>
  <c r="G101" i="1"/>
  <c r="F105" i="1"/>
  <c r="F103" i="1"/>
  <c r="Z101" i="1"/>
  <c r="Y105" i="1"/>
  <c r="W105" i="1"/>
  <c r="V101" i="1"/>
  <c r="V105" i="1"/>
  <c r="P101" i="1"/>
  <c r="P105" i="1"/>
  <c r="I105" i="1"/>
  <c r="G105" i="1"/>
  <c r="AE105" i="1"/>
  <c r="AE103" i="1"/>
  <c r="AC103" i="1"/>
  <c r="AC105" i="1"/>
  <c r="S101" i="1"/>
  <c r="S103" i="1"/>
  <c r="AG105" i="1" l="1"/>
  <c r="AG101" i="1"/>
  <c r="AG103" i="1"/>
</calcChain>
</file>

<file path=xl/sharedStrings.xml><?xml version="1.0" encoding="utf-8"?>
<sst xmlns="http://schemas.openxmlformats.org/spreadsheetml/2006/main" count="286" uniqueCount="170">
  <si>
    <t>Наименование раздела в меню сайта</t>
  </si>
  <si>
    <t>Наименование подраздела</t>
  </si>
  <si>
    <t>Страницы</t>
  </si>
  <si>
    <t>Содержание</t>
  </si>
  <si>
    <t>Сведения об образовательной организации</t>
  </si>
  <si>
    <t>Основные сведения</t>
  </si>
  <si>
    <t>Структура и органы управления образовательной организацией</t>
  </si>
  <si>
    <t>Внутренняя структура  образовательной организации с указанием:</t>
  </si>
  <si>
    <t>Документы</t>
  </si>
  <si>
    <t>Устав ОО</t>
  </si>
  <si>
    <t>Копия Устава, изменения и дополнения к Уставу</t>
  </si>
  <si>
    <t>Лицензия</t>
  </si>
  <si>
    <t>Копия документа, подтверждающего наличие  лицензии  на  осуществление образовательной деятельности (с приложениями)</t>
  </si>
  <si>
    <t>Локальные нормативные акты</t>
  </si>
  <si>
    <t>Копии локальных нормативных актов, по основным вопросам организации и осуществления образовательной деятельности, в том числе:</t>
  </si>
  <si>
    <t>Отчет о результатах самообследования</t>
  </si>
  <si>
    <t>Оказание платных образовательных услуг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</si>
  <si>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</si>
  <si>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</si>
  <si>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</si>
  <si>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>Образовательная программа</t>
  </si>
  <si>
    <t>Учебный план</t>
  </si>
  <si>
    <t>Учебный план с приложением его копии</t>
  </si>
  <si>
    <t>Методические документы</t>
  </si>
  <si>
    <t>Методические и иные документы, разработанные образовательной организацией для обеспечения образовательного процесса.</t>
  </si>
  <si>
    <t>Руководство. Педагогический состав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</si>
  <si>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</si>
  <si>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</si>
  <si>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Система</t>
  </si>
  <si>
    <t>оплаты труда</t>
  </si>
  <si>
    <t>Новости</t>
  </si>
  <si>
    <t>Воспитательная работа</t>
  </si>
  <si>
    <t>Наш профсоюз</t>
  </si>
  <si>
    <t>Карта сайта</t>
  </si>
  <si>
    <t>Содержание информации во всех разделах сайта и ссылки на все документы</t>
  </si>
  <si>
    <t xml:space="preserve"> </t>
  </si>
  <si>
    <t>Календарный учебный график</t>
  </si>
  <si>
    <t xml:space="preserve"> Платные образовательные услуги</t>
  </si>
  <si>
    <t>Порядок поступления в организацию</t>
  </si>
  <si>
    <t>Достижения</t>
  </si>
  <si>
    <t>Программа развития</t>
  </si>
  <si>
    <t>Описание дополнительной образовательной программы с приложением ее копии</t>
  </si>
  <si>
    <t>Календарный учебный график с приложением его копии.</t>
  </si>
  <si>
    <t>Муниципальное задание на текущий год и отчёт о выполнении за прошедший год</t>
  </si>
  <si>
    <t>Поступление и расходование финансовых и материальных средств по итогам финансового года</t>
  </si>
  <si>
    <t>3</t>
  </si>
  <si>
    <t>Материалы о событиях текущей жизни образовательной организации; проводимых мероприятиях, архивы новостей</t>
  </si>
  <si>
    <t>5</t>
  </si>
  <si>
    <t>Материалы о достижениях учащихся,  педагогических работников.</t>
  </si>
  <si>
    <t>Программа, промежуточный и ежегодный анализ результатов реализации Программы</t>
  </si>
  <si>
    <t>8</t>
  </si>
  <si>
    <t xml:space="preserve"> Полное наименование</t>
  </si>
  <si>
    <t xml:space="preserve"> Краткое наименование</t>
  </si>
  <si>
    <t xml:space="preserve"> Дата создания</t>
  </si>
  <si>
    <t xml:space="preserve"> Учредитель ОДО (наименование или фамилия, имя, отчество учредителя образовательной организации, его место  нахождения,  график  работы, справочный  телефон, адрес сайта в сети Интернет, адрес электронной почты)</t>
  </si>
  <si>
    <t xml:space="preserve"> Юридический адрес ОДО 
и ее филиалов (при наличии)</t>
  </si>
  <si>
    <t xml:space="preserve"> Режим, график работы</t>
  </si>
  <si>
    <t xml:space="preserve"> телефон/факс, адрес электронной почты</t>
  </si>
  <si>
    <t xml:space="preserve"> Адрес сайта</t>
  </si>
  <si>
    <t xml:space="preserve"> Схема проезда</t>
  </si>
  <si>
    <t xml:space="preserve"> наименования структурных подразделений (органов управления);</t>
  </si>
  <si>
    <t xml:space="preserve"> ФИО и должности руководителей структурных подразделений;</t>
  </si>
  <si>
    <t xml:space="preserve"> место проведения образовательной деятельности;</t>
  </si>
  <si>
    <t xml:space="preserve"> адреса официальных сайтов в сети «Интернет» и электронной почты структурных подразделений (при наличии);</t>
  </si>
  <si>
    <t xml:space="preserve"> регламентирующие правила приема обучающихся,</t>
  </si>
  <si>
    <t xml:space="preserve"> режим занятий обучающихся;</t>
  </si>
  <si>
    <t xml:space="preserve"> формы, периодичность и порядок текущего контроля успеваемости и промежуточной аттестации обучающихся;</t>
  </si>
  <si>
    <t xml:space="preserve"> порядок и основания перевода, отчисления и восстановления обучающихся;</t>
  </si>
  <si>
    <t xml:space="preserve"> 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обучающихся;</t>
  </si>
  <si>
    <t xml:space="preserve"> правила внутреннего распорядка обучающихся;</t>
  </si>
  <si>
    <t xml:space="preserve"> правила внутреннего трудового распорядка</t>
  </si>
  <si>
    <t xml:space="preserve"> коллективный договор;</t>
  </si>
  <si>
    <t xml:space="preserve"> приказы;</t>
  </si>
  <si>
    <t xml:space="preserve"> должностные инструкции;</t>
  </si>
  <si>
    <t xml:space="preserve"> положения; </t>
  </si>
  <si>
    <t xml:space="preserve"> положение о сайте.</t>
  </si>
  <si>
    <t xml:space="preserve"> отчет о результатах самообследования;</t>
  </si>
  <si>
    <t xml:space="preserve"> документ о порядке оказания платных образовательных услуг;</t>
  </si>
  <si>
    <t xml:space="preserve"> образец договора об оказании платных образовательных услуг;</t>
  </si>
  <si>
    <t xml:space="preserve"> документ об утверждении стоимости обучения по каждой образовательной программе.</t>
  </si>
  <si>
    <t xml:space="preserve"> реализуемые уровни образования; </t>
  </si>
  <si>
    <t xml:space="preserve"> формы обучения;</t>
  </si>
  <si>
    <t xml:space="preserve"> нормативный срок обучения; </t>
  </si>
  <si>
    <t xml:space="preserve"> срок действия государственной аккредитации образовательной программы (при наличии государственной аккредитации);</t>
  </si>
  <si>
    <t xml:space="preserve"> реализуемые дополнительные образовательные программы с указанием учебных предметов, курсов, дисциплин (модулей, практики, предусмотренные соответствующей образовательной программой; </t>
  </si>
  <si>
    <t>численность обучающихся по реализуемым дополнительным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</t>
  </si>
  <si>
    <t xml:space="preserve"> язык, на котором осуществляется образование (обучение).</t>
  </si>
  <si>
    <t>Учебнометодические материалы преподавателей  школы, мультимедийные разработки уроков с переходом на страницы учителей</t>
  </si>
  <si>
    <t xml:space="preserve"> должность руководителя, его заместителей;</t>
  </si>
  <si>
    <t xml:space="preserve"> контактные телефоны;</t>
  </si>
  <si>
    <t xml:space="preserve">  адреса электронной почты.</t>
  </si>
  <si>
    <t xml:space="preserve"> занимаемая должность (должности);</t>
  </si>
  <si>
    <t xml:space="preserve"> преподаваемые дисциплины;</t>
  </si>
  <si>
    <t xml:space="preserve"> ученая степень (при наличии);</t>
  </si>
  <si>
    <t xml:space="preserve"> ученое звание (при наличии);</t>
  </si>
  <si>
    <t xml:space="preserve"> наименование направления подготовки и (или) специальности; </t>
  </si>
  <si>
    <t xml:space="preserve"> данные о повышении квалификации и (или) профессиональной переподготовке (при наличии);</t>
  </si>
  <si>
    <t xml:space="preserve"> общий стаж работы;</t>
  </si>
  <si>
    <t xml:space="preserve"> стаж работы по специальности</t>
  </si>
  <si>
    <t xml:space="preserve"> заслуги педагогических работников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</si>
  <si>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информационнотелекоммуникационным сетям, об электронных образовательных ресурсах, к которым обеспечивается доступ обучающихся.</t>
  </si>
  <si>
    <t xml:space="preserve"> приказ о переходе на новую и отраслевую систему оплаты труда;</t>
  </si>
  <si>
    <t xml:space="preserve"> положение об оплате труда</t>
  </si>
  <si>
    <t>Порядок приема,</t>
  </si>
  <si>
    <t>перечень необходимых документов для зачисления в образовательную организацию, перечень документов для родителей необходимых для ознакомления,</t>
  </si>
  <si>
    <t xml:space="preserve"> количество вакантных мест для приема (перевода) по каждой образовательной программе, направлению подготовки</t>
  </si>
  <si>
    <t xml:space="preserve"> учебный план;</t>
  </si>
  <si>
    <t xml:space="preserve"> расписание занятий и работы кружков, планы работы, объявления;</t>
  </si>
  <si>
    <t xml:space="preserve"> Календарный план;</t>
  </si>
  <si>
    <t xml:space="preserve"> план мероприятий на текущий учебный год, новости, статьи и сценарии о проведенных культурнодосуговых и спортивномассовых мероприятиях;</t>
  </si>
  <si>
    <t xml:space="preserve"> Новости профсоюзного комитета;</t>
  </si>
  <si>
    <t xml:space="preserve"> состав профсоюзного комитета;</t>
  </si>
  <si>
    <t xml:space="preserve"> документы первичной профсоюзной организации;</t>
  </si>
  <si>
    <t xml:space="preserve"> направления работы;</t>
  </si>
  <si>
    <t xml:space="preserve"> это важно знать каждому;</t>
  </si>
  <si>
    <t xml:space="preserve"> фотоотчет о мероприятиях;</t>
  </si>
  <si>
    <t xml:space="preserve"> социальное партнерство;</t>
  </si>
  <si>
    <t xml:space="preserve">  работа с ветеранами.</t>
  </si>
  <si>
    <t>Подсчет посещаемости webсайта</t>
  </si>
  <si>
    <t>№
п/п</t>
  </si>
  <si>
    <t>фамилия; имя;отчество (при наличии) руководителя, его заместителей;</t>
  </si>
  <si>
    <t xml:space="preserve"> фамилия; имя; отчество (при наличии) работника;</t>
  </si>
  <si>
    <t>Статистика посещения</t>
  </si>
  <si>
    <t xml:space="preserve"> МБОУ ДОД СДЮСШ № 1 (с)</t>
  </si>
  <si>
    <t xml:space="preserve"> МБОУ ДОД Содружество</t>
  </si>
  <si>
    <t xml:space="preserve"> МБОУ ДОД ЦВР</t>
  </si>
  <si>
    <t xml:space="preserve"> МБОУ ДОД ЦДОД Малая академия</t>
  </si>
  <si>
    <t xml:space="preserve"> сведений о наличии положений о структурных подразделениях (об органах управления) с приложением копий указанных положений (при их наличии).</t>
  </si>
  <si>
    <t>Материально техническое обеспечение и оснащенность образовательного процесса</t>
  </si>
  <si>
    <t>Организация учебно-воспитательного процесса</t>
  </si>
  <si>
    <t>Обновленная  информация</t>
  </si>
  <si>
    <t>Неполная  информация</t>
  </si>
  <si>
    <t>Информация отсутствует</t>
  </si>
  <si>
    <t>Сумма критериев</t>
  </si>
  <si>
    <t>Обновленная  информация %</t>
  </si>
  <si>
    <t>Неполная  информация %</t>
  </si>
  <si>
    <t>Информация отсутствует %</t>
  </si>
  <si>
    <t>Процент наполненности:</t>
  </si>
  <si>
    <t>Сумма баллов:</t>
  </si>
  <si>
    <t>План финансово-хозяйственной деятельности образовательной организации</t>
  </si>
  <si>
    <t>Копия плана финансово-хозяйственной деятельности образовательной организации, утвержденный в установленном законодательством Российской Федерации порядке, или бюджетные сметы образовательной организации</t>
  </si>
  <si>
    <t>Отчет о финансово-хозяйственной деятельности</t>
  </si>
  <si>
    <t>Финансово-хозяйственная деятельность</t>
  </si>
  <si>
    <t>Дата мониторинга</t>
  </si>
  <si>
    <t xml:space="preserve">  </t>
  </si>
  <si>
    <t>Меню не по 
положению</t>
  </si>
  <si>
    <t xml:space="preserve"> МБОУ ДОД "Юный техник"</t>
  </si>
  <si>
    <t xml:space="preserve"> МБОУ ДО ГДЮСШ</t>
  </si>
  <si>
    <t xml:space="preserve"> МБОУ ДО ДДТ Созвездие</t>
  </si>
  <si>
    <t xml:space="preserve"> МБОУ ДО ДМЦ</t>
  </si>
  <si>
    <t xml:space="preserve"> МБОУ ДО ДЦ Автогородок</t>
  </si>
  <si>
    <t xml:space="preserve"> МБОУ ДО ДШИ Овация</t>
  </si>
  <si>
    <t xml:space="preserve"> МБОУ ДО ДШИ Родник</t>
  </si>
  <si>
    <t xml:space="preserve"> МБОУ ДО ДШИ Юбилейная</t>
  </si>
  <si>
    <t xml:space="preserve"> МБОУ ДО ДЮСШ № 2</t>
  </si>
  <si>
    <t xml:space="preserve"> МБОУ ДО СШ № 3</t>
  </si>
  <si>
    <t xml:space="preserve"> МБОУ ДО СШ № 4  </t>
  </si>
  <si>
    <t xml:space="preserve"> МАОУ ДО СШ № 6</t>
  </si>
  <si>
    <t xml:space="preserve"> МБОУ ДО ДЮСШ № 7</t>
  </si>
  <si>
    <t xml:space="preserve"> МБОУ ДО СШ № 8</t>
  </si>
  <si>
    <t xml:space="preserve"> МБОУ ДО СШ Юбилейная</t>
  </si>
  <si>
    <t xml:space="preserve"> МБОУ ДО ДЮЦ</t>
  </si>
  <si>
    <t xml:space="preserve"> МБОУ ДО ЦДО Профессионал</t>
  </si>
  <si>
    <t xml:space="preserve"> МБОУ ДО ЦТР Центральный</t>
  </si>
  <si>
    <t xml:space="preserve"> МБОУ ДО ЦРТДЮ</t>
  </si>
  <si>
    <t xml:space="preserve"> МБОУ ДО ЦДТТ Парус</t>
  </si>
  <si>
    <t xml:space="preserve"> МБОУ ДО ЦДТ Прикубанский</t>
  </si>
  <si>
    <t xml:space="preserve"> МАОУ ДОД ЦДОД МЭЦ</t>
  </si>
  <si>
    <t xml:space="preserve"> МБОУ ДО СШ № 1</t>
  </si>
  <si>
    <t>Отличное
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</si>
</sst>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D05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ABD8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26D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quotePrefix="1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5" borderId="6" xfId="0" applyFont="1" applyFill="1" applyBorder="1"/>
    <xf numFmtId="0" fontId="1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/>
    <xf numFmtId="0" fontId="3" fillId="0" borderId="0" xfId="0" applyFont="1" applyBorder="1"/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0" fontId="3" fillId="0" borderId="6" xfId="0" applyNumberFormat="1" applyFont="1" applyBorder="1"/>
    <xf numFmtId="0" fontId="3" fillId="2" borderId="1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3" borderId="13" xfId="0" applyFont="1" applyFill="1" applyBorder="1" applyAlignment="1">
      <alignment horizontal="center" vertical="center" textRotation="90"/>
    </xf>
    <xf numFmtId="0" fontId="3" fillId="4" borderId="13" xfId="0" applyFont="1" applyFill="1" applyBorder="1" applyAlignment="1">
      <alignment horizontal="center" vertical="center" textRotation="90"/>
    </xf>
    <xf numFmtId="10" fontId="1" fillId="0" borderId="6" xfId="0" applyNumberFormat="1" applyFont="1" applyBorder="1" applyAlignment="1">
      <alignment horizontal="right" vertical="center"/>
    </xf>
    <xf numFmtId="0" fontId="3" fillId="6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 wrapText="1"/>
    </xf>
    <xf numFmtId="10" fontId="3" fillId="7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0" fontId="1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9" borderId="13" xfId="0" applyFont="1" applyFill="1" applyBorder="1" applyAlignment="1">
      <alignment vertical="center" wrapText="1"/>
    </xf>
    <xf numFmtId="1" fontId="1" fillId="9" borderId="6" xfId="0" applyNumberFormat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right" vertical="center"/>
    </xf>
    <xf numFmtId="10" fontId="1" fillId="9" borderId="6" xfId="0" applyNumberFormat="1" applyFont="1" applyFill="1" applyBorder="1" applyAlignment="1">
      <alignment horizontal="right" vertical="center"/>
    </xf>
    <xf numFmtId="0" fontId="1" fillId="8" borderId="6" xfId="0" applyFont="1" applyFill="1" applyBorder="1" applyAlignment="1">
      <alignment horizontal="center" vertical="center"/>
    </xf>
    <xf numFmtId="10" fontId="3" fillId="8" borderId="6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1" fillId="8" borderId="0" xfId="0" applyFont="1" applyFill="1"/>
    <xf numFmtId="1" fontId="1" fillId="8" borderId="6" xfId="0" applyNumberFormat="1" applyFont="1" applyFill="1" applyBorder="1" applyAlignment="1">
      <alignment horizontal="center" vertical="center"/>
    </xf>
    <xf numFmtId="0" fontId="3" fillId="8" borderId="6" xfId="0" applyFont="1" applyFill="1" applyBorder="1"/>
    <xf numFmtId="0" fontId="3" fillId="8" borderId="0" xfId="0" applyFont="1" applyFill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10" fontId="3" fillId="12" borderId="6" xfId="0" applyNumberFormat="1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10" fontId="1" fillId="0" borderId="0" xfId="0" applyNumberFormat="1" applyFont="1" applyBorder="1"/>
    <xf numFmtId="0" fontId="1" fillId="10" borderId="6" xfId="0" applyFont="1" applyFill="1" applyBorder="1" applyAlignment="1">
      <alignment horizontal="center" vertical="center"/>
    </xf>
    <xf numFmtId="1" fontId="1" fillId="13" borderId="6" xfId="0" applyNumberFormat="1" applyFont="1" applyFill="1" applyBorder="1" applyAlignment="1">
      <alignment horizontal="center" vertical="center"/>
    </xf>
    <xf numFmtId="0" fontId="1" fillId="13" borderId="6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4" borderId="0" xfId="0" applyFont="1" applyFill="1"/>
    <xf numFmtId="0" fontId="1" fillId="14" borderId="6" xfId="0" applyFont="1" applyFill="1" applyBorder="1" applyAlignment="1">
      <alignment horizontal="center" vertical="center"/>
    </xf>
    <xf numFmtId="14" fontId="1" fillId="8" borderId="6" xfId="0" applyNumberFormat="1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1" fillId="8" borderId="0" xfId="0" applyFont="1" applyFill="1" applyAlignment="1">
      <alignment wrapText="1"/>
    </xf>
    <xf numFmtId="0" fontId="3" fillId="15" borderId="6" xfId="0" applyFont="1" applyFill="1" applyBorder="1"/>
    <xf numFmtId="0" fontId="3" fillId="16" borderId="6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/>
    </xf>
  </cellXfs>
  <cellStyles count="1">
    <cellStyle name="Обычный" xfId="0" builtinId="0"/>
  </cellStyles>
  <dxfs count="3"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00F26D"/>
      <color rgb="FFFABD8A"/>
      <color rgb="FFFFDD71"/>
      <color rgb="FF65FFAB"/>
      <color rgb="FFFFC301"/>
      <color rgb="FFE6AF00"/>
      <color rgb="FF00D05E"/>
      <color rgb="FFFFDF79"/>
      <color rgb="FF66CCFF"/>
      <color rgb="FF9FFF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89"/>
  <sheetViews>
    <sheetView tabSelected="1" zoomScale="80" zoomScaleNormal="80" workbookViewId="0">
      <pane xSplit="5" ySplit="3" topLeftCell="W73" activePane="bottomRight" state="frozen"/>
      <selection pane="topRight" activeCell="F1" sqref="F1"/>
      <selection pane="bottomLeft" activeCell="A4" sqref="A4"/>
      <selection pane="bottomRight" activeCell="AC3" sqref="AC3"/>
    </sheetView>
  </sheetViews>
  <sheetFormatPr defaultColWidth="9" defaultRowHeight="15.75" x14ac:dyDescent="0.25"/>
  <cols>
    <col min="1" max="1" width="4.875" style="3" customWidth="1"/>
    <col min="2" max="2" width="9" style="3"/>
    <col min="3" max="3" width="11.75" style="3" customWidth="1"/>
    <col min="4" max="4" width="14" style="3" customWidth="1"/>
    <col min="5" max="5" width="35.625" style="3" customWidth="1"/>
    <col min="6" max="6" width="16.5" style="51" bestFit="1" customWidth="1"/>
    <col min="7" max="7" width="11.625" style="51" bestFit="1" customWidth="1"/>
    <col min="8" max="8" width="16" style="51" bestFit="1" customWidth="1"/>
    <col min="9" max="9" width="12.5" style="51" customWidth="1"/>
    <col min="10" max="10" width="16.5" style="51" bestFit="1" customWidth="1"/>
    <col min="11" max="11" width="12.625" style="51" bestFit="1" customWidth="1"/>
    <col min="12" max="12" width="12.5" style="51" customWidth="1"/>
    <col min="13" max="18" width="12.5" style="3" customWidth="1"/>
    <col min="19" max="19" width="12.5" style="3" bestFit="1" customWidth="1"/>
    <col min="20" max="20" width="10.875" style="3" customWidth="1"/>
    <col min="21" max="22" width="12.5" style="3" bestFit="1" customWidth="1"/>
    <col min="23" max="23" width="12.5" style="51" bestFit="1" customWidth="1"/>
    <col min="24" max="25" width="12.5" style="3" bestFit="1" customWidth="1"/>
    <col min="26" max="26" width="12.75" style="65" bestFit="1" customWidth="1"/>
    <col min="27" max="27" width="12.5" style="3" bestFit="1" customWidth="1"/>
    <col min="28" max="28" width="13.25" style="3" bestFit="1" customWidth="1"/>
    <col min="29" max="29" width="12.5" style="65" bestFit="1" customWidth="1"/>
    <col min="30" max="31" width="12.5" style="3" bestFit="1" customWidth="1"/>
    <col min="32" max="32" width="12.625" style="3" bestFit="1" customWidth="1"/>
    <col min="33" max="34" width="9" style="4"/>
    <col min="35" max="16384" width="9" style="3"/>
  </cols>
  <sheetData>
    <row r="1" spans="1:38" ht="15" customHeight="1" x14ac:dyDescent="0.25">
      <c r="M1" s="51"/>
      <c r="N1" s="51"/>
      <c r="O1" s="51"/>
      <c r="P1" s="51"/>
      <c r="Q1" s="51"/>
      <c r="R1" s="51"/>
      <c r="S1" s="51"/>
      <c r="T1" s="51"/>
      <c r="U1" s="51"/>
      <c r="V1" s="51"/>
      <c r="Z1" s="51"/>
      <c r="AC1" s="51"/>
      <c r="AL1" s="3">
        <v>2</v>
      </c>
    </row>
    <row r="2" spans="1:38" ht="15" customHeight="1" x14ac:dyDescent="0.25">
      <c r="A2" s="83" t="s">
        <v>143</v>
      </c>
      <c r="B2" s="83"/>
      <c r="C2" s="83"/>
      <c r="D2" s="83"/>
      <c r="E2" s="83"/>
      <c r="F2" s="67">
        <v>42366</v>
      </c>
      <c r="G2" s="67">
        <v>42366</v>
      </c>
      <c r="H2" s="67">
        <v>42366</v>
      </c>
      <c r="I2" s="67">
        <v>42366</v>
      </c>
      <c r="J2" s="67">
        <v>42366</v>
      </c>
      <c r="K2" s="67">
        <v>42366</v>
      </c>
      <c r="L2" s="67">
        <v>42361</v>
      </c>
      <c r="M2" s="67">
        <v>42366</v>
      </c>
      <c r="N2" s="67">
        <v>42361</v>
      </c>
      <c r="O2" s="67">
        <v>42366</v>
      </c>
      <c r="P2" s="67">
        <v>42367</v>
      </c>
      <c r="Q2" s="67">
        <v>42367</v>
      </c>
      <c r="R2" s="67">
        <v>42367</v>
      </c>
      <c r="S2" s="67">
        <v>42367</v>
      </c>
      <c r="T2" s="67">
        <v>42367</v>
      </c>
      <c r="U2" s="67">
        <v>42367</v>
      </c>
      <c r="V2" s="67">
        <v>42367</v>
      </c>
      <c r="W2" s="67">
        <v>42367</v>
      </c>
      <c r="X2" s="67">
        <v>42361</v>
      </c>
      <c r="Y2" s="67">
        <v>42361</v>
      </c>
      <c r="Z2" s="67">
        <v>42367</v>
      </c>
      <c r="AA2" s="67">
        <v>42361</v>
      </c>
      <c r="AB2" s="67">
        <v>42367</v>
      </c>
      <c r="AC2" s="67">
        <v>42367</v>
      </c>
      <c r="AD2" s="67">
        <v>42361</v>
      </c>
      <c r="AE2" s="67">
        <v>42367</v>
      </c>
      <c r="AF2" s="67">
        <v>42367</v>
      </c>
      <c r="AG2" s="42"/>
      <c r="AH2" s="42"/>
    </row>
    <row r="3" spans="1:38" ht="172.5" thickBot="1" x14ac:dyDescent="0.3">
      <c r="A3" s="40" t="s">
        <v>119</v>
      </c>
      <c r="B3" s="40" t="s">
        <v>0</v>
      </c>
      <c r="C3" s="40" t="s">
        <v>1</v>
      </c>
      <c r="D3" s="40" t="s">
        <v>2</v>
      </c>
      <c r="E3" s="41" t="s">
        <v>3</v>
      </c>
      <c r="F3" s="68" t="s">
        <v>147</v>
      </c>
      <c r="G3" s="68" t="s">
        <v>148</v>
      </c>
      <c r="H3" s="68" t="s">
        <v>149</v>
      </c>
      <c r="I3" s="68" t="s">
        <v>150</v>
      </c>
      <c r="J3" s="68" t="s">
        <v>151</v>
      </c>
      <c r="K3" s="68" t="s">
        <v>152</v>
      </c>
      <c r="L3" s="68" t="s">
        <v>153</v>
      </c>
      <c r="M3" s="68" t="s">
        <v>168</v>
      </c>
      <c r="N3" s="68" t="s">
        <v>154</v>
      </c>
      <c r="O3" s="68" t="s">
        <v>155</v>
      </c>
      <c r="P3" s="68" t="s">
        <v>156</v>
      </c>
      <c r="Q3" s="68" t="s">
        <v>157</v>
      </c>
      <c r="R3" s="68" t="s">
        <v>158</v>
      </c>
      <c r="S3" s="68" t="s">
        <v>159</v>
      </c>
      <c r="T3" s="69" t="s">
        <v>160</v>
      </c>
      <c r="U3" s="69" t="s">
        <v>161</v>
      </c>
      <c r="V3" s="69" t="s">
        <v>123</v>
      </c>
      <c r="W3" s="69" t="s">
        <v>124</v>
      </c>
      <c r="X3" s="69" t="s">
        <v>146</v>
      </c>
      <c r="Y3" s="69" t="s">
        <v>125</v>
      </c>
      <c r="Z3" s="69" t="s">
        <v>126</v>
      </c>
      <c r="AA3" s="69" t="s">
        <v>167</v>
      </c>
      <c r="AB3" s="69" t="s">
        <v>162</v>
      </c>
      <c r="AC3" s="69" t="s">
        <v>166</v>
      </c>
      <c r="AD3" s="69" t="s">
        <v>165</v>
      </c>
      <c r="AE3" s="70" t="s">
        <v>164</v>
      </c>
      <c r="AF3" s="71" t="s">
        <v>163</v>
      </c>
      <c r="AG3" s="31" t="s">
        <v>130</v>
      </c>
      <c r="AH3" s="30" t="s">
        <v>134</v>
      </c>
      <c r="AI3" s="32" t="s">
        <v>131</v>
      </c>
      <c r="AJ3" s="32" t="s">
        <v>135</v>
      </c>
      <c r="AK3" s="33" t="s">
        <v>132</v>
      </c>
      <c r="AL3" s="33" t="s">
        <v>136</v>
      </c>
    </row>
    <row r="4" spans="1:38" ht="16.5" thickTop="1" x14ac:dyDescent="0.25">
      <c r="A4" s="76">
        <v>1</v>
      </c>
      <c r="B4" s="76" t="s">
        <v>4</v>
      </c>
      <c r="C4" s="76" t="s">
        <v>5</v>
      </c>
      <c r="D4" s="79"/>
      <c r="E4" s="11" t="s">
        <v>51</v>
      </c>
      <c r="F4" s="60">
        <v>2</v>
      </c>
      <c r="G4" s="61">
        <v>2</v>
      </c>
      <c r="H4" s="61">
        <v>2</v>
      </c>
      <c r="I4" s="61">
        <v>2</v>
      </c>
      <c r="J4" s="62">
        <v>2</v>
      </c>
      <c r="K4" s="61">
        <v>2</v>
      </c>
      <c r="L4" s="61">
        <v>2</v>
      </c>
      <c r="M4" s="61">
        <v>1</v>
      </c>
      <c r="N4" s="59">
        <v>2</v>
      </c>
      <c r="O4" s="61">
        <v>2</v>
      </c>
      <c r="P4" s="61">
        <v>2</v>
      </c>
      <c r="Q4" s="61">
        <v>2</v>
      </c>
      <c r="R4" s="61">
        <v>2</v>
      </c>
      <c r="S4" s="61">
        <v>2</v>
      </c>
      <c r="T4" s="61">
        <v>2</v>
      </c>
      <c r="U4" s="61">
        <v>2</v>
      </c>
      <c r="V4" s="61">
        <v>2</v>
      </c>
      <c r="W4" s="48">
        <v>2</v>
      </c>
      <c r="X4" s="61">
        <v>2</v>
      </c>
      <c r="Y4" s="61">
        <v>2</v>
      </c>
      <c r="Z4" s="66">
        <v>2</v>
      </c>
      <c r="AA4" s="62">
        <v>2</v>
      </c>
      <c r="AB4" s="17">
        <v>2</v>
      </c>
      <c r="AC4" s="66">
        <v>2</v>
      </c>
      <c r="AD4" s="17">
        <v>2</v>
      </c>
      <c r="AE4" s="64">
        <v>1</v>
      </c>
      <c r="AF4" s="63">
        <v>2</v>
      </c>
      <c r="AG4" s="23">
        <f>COUNTIF(F4:AF4,2)</f>
        <v>25</v>
      </c>
      <c r="AH4" s="34">
        <f>AG4/27</f>
        <v>0.92592592592592593</v>
      </c>
      <c r="AI4" s="23">
        <f>COUNTIF(F4:AF4,1)</f>
        <v>2</v>
      </c>
      <c r="AJ4" s="34">
        <f>AI4/27</f>
        <v>7.407407407407407E-2</v>
      </c>
      <c r="AK4" s="23">
        <f>COUNTIF(F4:AF4,0)</f>
        <v>0</v>
      </c>
      <c r="AL4" s="34">
        <f>AK4/27</f>
        <v>0</v>
      </c>
    </row>
    <row r="5" spans="1:38" x14ac:dyDescent="0.25">
      <c r="A5" s="77"/>
      <c r="B5" s="77"/>
      <c r="C5" s="77"/>
      <c r="D5" s="80"/>
      <c r="E5" s="11" t="s">
        <v>52</v>
      </c>
      <c r="F5" s="60">
        <v>2</v>
      </c>
      <c r="G5" s="61">
        <v>2</v>
      </c>
      <c r="H5" s="61">
        <v>2</v>
      </c>
      <c r="I5" s="61">
        <v>2</v>
      </c>
      <c r="J5" s="61">
        <v>2</v>
      </c>
      <c r="K5" s="61">
        <v>2</v>
      </c>
      <c r="L5" s="61">
        <v>2</v>
      </c>
      <c r="M5" s="61">
        <v>1</v>
      </c>
      <c r="N5" s="59">
        <v>0</v>
      </c>
      <c r="O5" s="61">
        <v>2</v>
      </c>
      <c r="P5" s="61">
        <v>2</v>
      </c>
      <c r="Q5" s="61">
        <v>2</v>
      </c>
      <c r="R5" s="61">
        <v>2</v>
      </c>
      <c r="S5" s="61">
        <v>2</v>
      </c>
      <c r="T5" s="61">
        <v>2</v>
      </c>
      <c r="U5" s="61">
        <v>2</v>
      </c>
      <c r="V5" s="61">
        <v>1</v>
      </c>
      <c r="W5" s="48">
        <v>2</v>
      </c>
      <c r="X5" s="61">
        <v>2</v>
      </c>
      <c r="Y5" s="61">
        <v>2</v>
      </c>
      <c r="Z5" s="66">
        <v>2</v>
      </c>
      <c r="AA5" s="61">
        <v>2</v>
      </c>
      <c r="AB5" s="17">
        <v>2</v>
      </c>
      <c r="AC5" s="66">
        <v>2</v>
      </c>
      <c r="AD5" s="17">
        <v>2</v>
      </c>
      <c r="AE5" s="64">
        <v>1</v>
      </c>
      <c r="AF5" s="63">
        <v>2</v>
      </c>
      <c r="AG5" s="23">
        <f t="shared" ref="AG5:AG68" si="0">COUNTIF(F5:AF5,2)</f>
        <v>23</v>
      </c>
      <c r="AH5" s="34">
        <f t="shared" ref="AH5:AH68" si="1">AG5/27</f>
        <v>0.85185185185185186</v>
      </c>
      <c r="AI5" s="23">
        <f t="shared" ref="AI5:AI68" si="2">COUNTIF(F5:AF5,1)</f>
        <v>3</v>
      </c>
      <c r="AJ5" s="34">
        <f t="shared" ref="AJ5:AJ68" si="3">AI5/27</f>
        <v>0.1111111111111111</v>
      </c>
      <c r="AK5" s="23">
        <f t="shared" ref="AK5:AK68" si="4">COUNTIF(F5:AF5,0)</f>
        <v>1</v>
      </c>
      <c r="AL5" s="34">
        <f t="shared" ref="AL5:AL68" si="5">AK5/27</f>
        <v>3.7037037037037035E-2</v>
      </c>
    </row>
    <row r="6" spans="1:38" x14ac:dyDescent="0.25">
      <c r="A6" s="77"/>
      <c r="B6" s="77"/>
      <c r="C6" s="77"/>
      <c r="D6" s="80"/>
      <c r="E6" s="11" t="s">
        <v>53</v>
      </c>
      <c r="F6" s="60">
        <v>2</v>
      </c>
      <c r="G6" s="61">
        <v>2</v>
      </c>
      <c r="H6" s="61">
        <v>2</v>
      </c>
      <c r="I6" s="61">
        <v>2</v>
      </c>
      <c r="J6" s="61">
        <v>2</v>
      </c>
      <c r="K6" s="61">
        <v>2</v>
      </c>
      <c r="L6" s="61">
        <v>2</v>
      </c>
      <c r="M6" s="61">
        <v>2</v>
      </c>
      <c r="N6" s="59">
        <v>0</v>
      </c>
      <c r="O6" s="61">
        <v>2</v>
      </c>
      <c r="P6" s="61">
        <v>2</v>
      </c>
      <c r="Q6" s="61">
        <v>2</v>
      </c>
      <c r="R6" s="61">
        <v>2</v>
      </c>
      <c r="S6" s="61">
        <v>2</v>
      </c>
      <c r="T6" s="61">
        <v>2</v>
      </c>
      <c r="U6" s="61">
        <v>2</v>
      </c>
      <c r="V6" s="61">
        <v>2</v>
      </c>
      <c r="W6" s="48">
        <v>2</v>
      </c>
      <c r="X6" s="61">
        <v>2</v>
      </c>
      <c r="Y6" s="61">
        <v>2</v>
      </c>
      <c r="Z6" s="66">
        <v>2</v>
      </c>
      <c r="AA6" s="61">
        <v>2</v>
      </c>
      <c r="AB6" s="17">
        <v>2</v>
      </c>
      <c r="AC6" s="66">
        <v>2</v>
      </c>
      <c r="AD6" s="17">
        <v>2</v>
      </c>
      <c r="AE6" s="64">
        <v>2</v>
      </c>
      <c r="AF6" s="63">
        <v>2</v>
      </c>
      <c r="AG6" s="23">
        <f t="shared" si="0"/>
        <v>26</v>
      </c>
      <c r="AH6" s="34">
        <f t="shared" si="1"/>
        <v>0.96296296296296291</v>
      </c>
      <c r="AI6" s="23">
        <f t="shared" si="2"/>
        <v>0</v>
      </c>
      <c r="AJ6" s="34">
        <f t="shared" si="3"/>
        <v>0</v>
      </c>
      <c r="AK6" s="23">
        <f t="shared" si="4"/>
        <v>1</v>
      </c>
      <c r="AL6" s="34">
        <f t="shared" si="5"/>
        <v>3.7037037037037035E-2</v>
      </c>
    </row>
    <row r="7" spans="1:38" ht="110.25" x14ac:dyDescent="0.25">
      <c r="A7" s="77"/>
      <c r="B7" s="77"/>
      <c r="C7" s="77"/>
      <c r="D7" s="80"/>
      <c r="E7" s="11" t="s">
        <v>54</v>
      </c>
      <c r="F7" s="60">
        <v>1</v>
      </c>
      <c r="G7" s="61">
        <v>2</v>
      </c>
      <c r="H7" s="61">
        <v>2</v>
      </c>
      <c r="I7" s="61">
        <v>2</v>
      </c>
      <c r="J7" s="61">
        <v>2</v>
      </c>
      <c r="K7" s="61">
        <v>2</v>
      </c>
      <c r="L7" s="61">
        <v>2</v>
      </c>
      <c r="M7" s="61">
        <v>1</v>
      </c>
      <c r="N7" s="59">
        <v>0</v>
      </c>
      <c r="O7" s="61">
        <v>1</v>
      </c>
      <c r="P7" s="61">
        <v>2</v>
      </c>
      <c r="Q7" s="61">
        <v>1</v>
      </c>
      <c r="R7" s="61">
        <v>1</v>
      </c>
      <c r="S7" s="61">
        <v>2</v>
      </c>
      <c r="T7" s="61">
        <v>2</v>
      </c>
      <c r="U7" s="61">
        <v>1</v>
      </c>
      <c r="V7" s="61">
        <v>2</v>
      </c>
      <c r="W7" s="48">
        <v>2</v>
      </c>
      <c r="X7" s="59">
        <v>1</v>
      </c>
      <c r="Y7" s="59">
        <v>1</v>
      </c>
      <c r="Z7" s="66">
        <v>2</v>
      </c>
      <c r="AA7" s="59">
        <v>1</v>
      </c>
      <c r="AB7" s="17">
        <v>2</v>
      </c>
      <c r="AC7" s="66">
        <v>2</v>
      </c>
      <c r="AD7" s="17">
        <v>1</v>
      </c>
      <c r="AE7" s="64">
        <v>0</v>
      </c>
      <c r="AF7" s="63">
        <v>2</v>
      </c>
      <c r="AG7" s="23">
        <f t="shared" si="0"/>
        <v>15</v>
      </c>
      <c r="AH7" s="34">
        <f t="shared" si="1"/>
        <v>0.55555555555555558</v>
      </c>
      <c r="AI7" s="23">
        <f t="shared" si="2"/>
        <v>10</v>
      </c>
      <c r="AJ7" s="34">
        <f t="shared" si="3"/>
        <v>0.37037037037037035</v>
      </c>
      <c r="AK7" s="23">
        <f t="shared" si="4"/>
        <v>2</v>
      </c>
      <c r="AL7" s="34">
        <f t="shared" si="5"/>
        <v>7.407407407407407E-2</v>
      </c>
    </row>
    <row r="8" spans="1:38" ht="31.5" x14ac:dyDescent="0.25">
      <c r="A8" s="77"/>
      <c r="B8" s="77"/>
      <c r="C8" s="77"/>
      <c r="D8" s="80"/>
      <c r="E8" s="12" t="s">
        <v>55</v>
      </c>
      <c r="F8" s="60">
        <v>2</v>
      </c>
      <c r="G8" s="61">
        <v>2</v>
      </c>
      <c r="H8" s="61">
        <v>2</v>
      </c>
      <c r="I8" s="61">
        <v>2</v>
      </c>
      <c r="J8" s="61">
        <v>2</v>
      </c>
      <c r="K8" s="61">
        <v>2</v>
      </c>
      <c r="L8" s="61">
        <v>2</v>
      </c>
      <c r="M8" s="61">
        <v>2</v>
      </c>
      <c r="N8" s="59">
        <v>2</v>
      </c>
      <c r="O8" s="61">
        <v>1</v>
      </c>
      <c r="P8" s="61">
        <v>2</v>
      </c>
      <c r="Q8" s="61">
        <v>2</v>
      </c>
      <c r="R8" s="61">
        <v>2</v>
      </c>
      <c r="S8" s="61">
        <v>2</v>
      </c>
      <c r="T8" s="61">
        <v>2</v>
      </c>
      <c r="U8" s="61">
        <v>1</v>
      </c>
      <c r="V8" s="61">
        <v>2</v>
      </c>
      <c r="W8" s="48">
        <v>2</v>
      </c>
      <c r="X8" s="59">
        <v>2</v>
      </c>
      <c r="Y8" s="59">
        <v>1</v>
      </c>
      <c r="Z8" s="66">
        <v>2</v>
      </c>
      <c r="AA8" s="17">
        <v>2</v>
      </c>
      <c r="AB8" s="17">
        <v>2</v>
      </c>
      <c r="AC8" s="66">
        <v>2</v>
      </c>
      <c r="AD8" s="17">
        <v>2</v>
      </c>
      <c r="AE8" s="64">
        <v>2</v>
      </c>
      <c r="AF8" s="63">
        <v>2</v>
      </c>
      <c r="AG8" s="23">
        <f t="shared" si="0"/>
        <v>24</v>
      </c>
      <c r="AH8" s="34">
        <f t="shared" si="1"/>
        <v>0.88888888888888884</v>
      </c>
      <c r="AI8" s="23">
        <f t="shared" si="2"/>
        <v>3</v>
      </c>
      <c r="AJ8" s="34">
        <f t="shared" si="3"/>
        <v>0.1111111111111111</v>
      </c>
      <c r="AK8" s="23">
        <f t="shared" si="4"/>
        <v>0</v>
      </c>
      <c r="AL8" s="34">
        <f t="shared" si="5"/>
        <v>0</v>
      </c>
    </row>
    <row r="9" spans="1:38" x14ac:dyDescent="0.25">
      <c r="A9" s="77"/>
      <c r="B9" s="77"/>
      <c r="C9" s="77"/>
      <c r="D9" s="80"/>
      <c r="E9" s="13" t="s">
        <v>56</v>
      </c>
      <c r="F9" s="60">
        <v>2</v>
      </c>
      <c r="G9" s="61">
        <v>2</v>
      </c>
      <c r="H9" s="61">
        <v>2</v>
      </c>
      <c r="I9" s="61">
        <v>2</v>
      </c>
      <c r="J9" s="61">
        <v>2</v>
      </c>
      <c r="K9" s="61">
        <v>2</v>
      </c>
      <c r="L9" s="61">
        <v>1</v>
      </c>
      <c r="M9" s="61">
        <v>2</v>
      </c>
      <c r="N9" s="59">
        <v>1</v>
      </c>
      <c r="O9" s="61">
        <v>0</v>
      </c>
      <c r="P9" s="61">
        <v>1</v>
      </c>
      <c r="Q9" s="61">
        <v>1</v>
      </c>
      <c r="R9" s="61">
        <v>2</v>
      </c>
      <c r="S9" s="61">
        <v>2</v>
      </c>
      <c r="T9" s="61">
        <v>2</v>
      </c>
      <c r="U9" s="61">
        <v>2</v>
      </c>
      <c r="V9" s="61">
        <v>2</v>
      </c>
      <c r="W9" s="48">
        <v>1</v>
      </c>
      <c r="X9" s="59">
        <v>0</v>
      </c>
      <c r="Y9" s="59">
        <v>1</v>
      </c>
      <c r="Z9" s="66">
        <v>2</v>
      </c>
      <c r="AA9" s="17">
        <v>0</v>
      </c>
      <c r="AB9" s="17">
        <v>2</v>
      </c>
      <c r="AC9" s="66">
        <v>1</v>
      </c>
      <c r="AD9" s="17">
        <v>1</v>
      </c>
      <c r="AE9" s="64">
        <v>0</v>
      </c>
      <c r="AF9" s="63">
        <v>1</v>
      </c>
      <c r="AG9" s="23">
        <f t="shared" si="0"/>
        <v>14</v>
      </c>
      <c r="AH9" s="34">
        <f t="shared" si="1"/>
        <v>0.51851851851851849</v>
      </c>
      <c r="AI9" s="23">
        <f t="shared" si="2"/>
        <v>9</v>
      </c>
      <c r="AJ9" s="34">
        <f t="shared" si="3"/>
        <v>0.33333333333333331</v>
      </c>
      <c r="AK9" s="23">
        <f t="shared" si="4"/>
        <v>4</v>
      </c>
      <c r="AL9" s="34">
        <f t="shared" si="5"/>
        <v>0.14814814814814814</v>
      </c>
    </row>
    <row r="10" spans="1:38" x14ac:dyDescent="0.25">
      <c r="A10" s="77"/>
      <c r="B10" s="77"/>
      <c r="C10" s="77"/>
      <c r="D10" s="80"/>
      <c r="E10" s="13" t="s">
        <v>57</v>
      </c>
      <c r="F10" s="60">
        <v>2</v>
      </c>
      <c r="G10" s="61">
        <v>2</v>
      </c>
      <c r="H10" s="61">
        <v>2</v>
      </c>
      <c r="I10" s="61">
        <v>2</v>
      </c>
      <c r="J10" s="61">
        <v>2</v>
      </c>
      <c r="K10" s="61">
        <v>2</v>
      </c>
      <c r="L10" s="61">
        <v>2</v>
      </c>
      <c r="M10" s="61">
        <v>1</v>
      </c>
      <c r="N10" s="59">
        <v>2</v>
      </c>
      <c r="O10" s="61">
        <v>2</v>
      </c>
      <c r="P10" s="61">
        <v>2</v>
      </c>
      <c r="Q10" s="61">
        <v>2</v>
      </c>
      <c r="R10" s="61">
        <v>2</v>
      </c>
      <c r="S10" s="61">
        <v>2</v>
      </c>
      <c r="T10" s="61">
        <v>3</v>
      </c>
      <c r="U10" s="61">
        <v>1</v>
      </c>
      <c r="V10" s="61">
        <v>2</v>
      </c>
      <c r="W10" s="48">
        <v>2</v>
      </c>
      <c r="X10" s="59">
        <v>2</v>
      </c>
      <c r="Y10" s="59">
        <v>2</v>
      </c>
      <c r="Z10" s="66">
        <v>2</v>
      </c>
      <c r="AA10" s="17">
        <v>0</v>
      </c>
      <c r="AB10" s="17">
        <v>2</v>
      </c>
      <c r="AC10" s="66">
        <v>2</v>
      </c>
      <c r="AD10" s="17">
        <v>2</v>
      </c>
      <c r="AE10" s="64">
        <v>0</v>
      </c>
      <c r="AF10" s="63">
        <v>2</v>
      </c>
      <c r="AG10" s="23">
        <f t="shared" si="0"/>
        <v>22</v>
      </c>
      <c r="AH10" s="34">
        <f t="shared" si="1"/>
        <v>0.81481481481481477</v>
      </c>
      <c r="AI10" s="23">
        <f t="shared" si="2"/>
        <v>2</v>
      </c>
      <c r="AJ10" s="34">
        <f t="shared" si="3"/>
        <v>7.407407407407407E-2</v>
      </c>
      <c r="AK10" s="23">
        <f t="shared" si="4"/>
        <v>2</v>
      </c>
      <c r="AL10" s="34">
        <f t="shared" si="5"/>
        <v>7.407407407407407E-2</v>
      </c>
    </row>
    <row r="11" spans="1:38" x14ac:dyDescent="0.25">
      <c r="A11" s="77"/>
      <c r="B11" s="77"/>
      <c r="C11" s="77"/>
      <c r="D11" s="80"/>
      <c r="E11" s="13" t="s">
        <v>58</v>
      </c>
      <c r="F11" s="60">
        <v>2</v>
      </c>
      <c r="G11" s="61">
        <v>2</v>
      </c>
      <c r="H11" s="61">
        <v>2</v>
      </c>
      <c r="I11" s="61">
        <v>2</v>
      </c>
      <c r="J11" s="61">
        <v>2</v>
      </c>
      <c r="K11" s="61">
        <v>2</v>
      </c>
      <c r="L11" s="61">
        <v>2</v>
      </c>
      <c r="M11" s="61">
        <v>2</v>
      </c>
      <c r="N11" s="59">
        <v>2</v>
      </c>
      <c r="O11" s="61">
        <v>2</v>
      </c>
      <c r="P11" s="61">
        <v>2</v>
      </c>
      <c r="Q11" s="61">
        <v>2</v>
      </c>
      <c r="R11" s="61">
        <v>2</v>
      </c>
      <c r="S11" s="61">
        <v>2</v>
      </c>
      <c r="T11" s="61">
        <v>2</v>
      </c>
      <c r="U11" s="61">
        <v>2</v>
      </c>
      <c r="V11" s="61">
        <v>2</v>
      </c>
      <c r="W11" s="48">
        <v>2</v>
      </c>
      <c r="X11" s="59">
        <v>2</v>
      </c>
      <c r="Y11" s="59">
        <v>2</v>
      </c>
      <c r="Z11" s="66">
        <v>2</v>
      </c>
      <c r="AA11" s="17">
        <v>0</v>
      </c>
      <c r="AB11" s="17">
        <v>2</v>
      </c>
      <c r="AC11" s="66">
        <v>2</v>
      </c>
      <c r="AD11" s="17">
        <v>2</v>
      </c>
      <c r="AE11" s="64">
        <v>0</v>
      </c>
      <c r="AF11" s="63">
        <v>2</v>
      </c>
      <c r="AG11" s="23">
        <f t="shared" si="0"/>
        <v>25</v>
      </c>
      <c r="AH11" s="34">
        <f t="shared" si="1"/>
        <v>0.92592592592592593</v>
      </c>
      <c r="AI11" s="23">
        <f t="shared" si="2"/>
        <v>0</v>
      </c>
      <c r="AJ11" s="34">
        <f t="shared" si="3"/>
        <v>0</v>
      </c>
      <c r="AK11" s="23">
        <f t="shared" si="4"/>
        <v>2</v>
      </c>
      <c r="AL11" s="34">
        <f t="shared" si="5"/>
        <v>7.407407407407407E-2</v>
      </c>
    </row>
    <row r="12" spans="1:38" ht="16.5" thickBot="1" x14ac:dyDescent="0.3">
      <c r="A12" s="77"/>
      <c r="B12" s="77"/>
      <c r="C12" s="78"/>
      <c r="D12" s="80"/>
      <c r="E12" s="13" t="s">
        <v>59</v>
      </c>
      <c r="F12" s="60">
        <v>2</v>
      </c>
      <c r="G12" s="61">
        <v>2</v>
      </c>
      <c r="H12" s="61">
        <v>2</v>
      </c>
      <c r="I12" s="61">
        <v>2</v>
      </c>
      <c r="J12" s="61">
        <v>2</v>
      </c>
      <c r="K12" s="61">
        <v>2</v>
      </c>
      <c r="L12" s="61">
        <v>2</v>
      </c>
      <c r="M12" s="61">
        <v>2</v>
      </c>
      <c r="N12" s="59">
        <v>2</v>
      </c>
      <c r="O12" s="48">
        <v>1</v>
      </c>
      <c r="P12" s="61">
        <v>2</v>
      </c>
      <c r="Q12" s="61">
        <v>2</v>
      </c>
      <c r="R12" s="61">
        <v>2</v>
      </c>
      <c r="S12" s="61">
        <v>2</v>
      </c>
      <c r="T12" s="61">
        <v>1</v>
      </c>
      <c r="U12" s="61">
        <v>2</v>
      </c>
      <c r="V12" s="61">
        <v>2</v>
      </c>
      <c r="W12" s="48">
        <v>2</v>
      </c>
      <c r="X12" s="59">
        <v>2</v>
      </c>
      <c r="Y12" s="59">
        <v>2</v>
      </c>
      <c r="Z12" s="66">
        <v>2</v>
      </c>
      <c r="AA12" s="17">
        <v>0</v>
      </c>
      <c r="AB12" s="17">
        <v>2</v>
      </c>
      <c r="AC12" s="66">
        <v>2</v>
      </c>
      <c r="AD12" s="17">
        <v>2</v>
      </c>
      <c r="AE12" s="64">
        <v>2</v>
      </c>
      <c r="AF12" s="63">
        <v>2</v>
      </c>
      <c r="AG12" s="23">
        <f t="shared" si="0"/>
        <v>24</v>
      </c>
      <c r="AH12" s="34">
        <f t="shared" si="1"/>
        <v>0.88888888888888884</v>
      </c>
      <c r="AI12" s="23">
        <f t="shared" si="2"/>
        <v>2</v>
      </c>
      <c r="AJ12" s="34">
        <f t="shared" si="3"/>
        <v>7.407407407407407E-2</v>
      </c>
      <c r="AK12" s="23">
        <f t="shared" si="4"/>
        <v>1</v>
      </c>
      <c r="AL12" s="34">
        <f t="shared" si="5"/>
        <v>3.7037037037037035E-2</v>
      </c>
    </row>
    <row r="13" spans="1:38" ht="55.5" customHeight="1" x14ac:dyDescent="0.25">
      <c r="A13" s="77"/>
      <c r="B13" s="77"/>
      <c r="C13" s="79" t="s">
        <v>6</v>
      </c>
      <c r="D13" s="82"/>
      <c r="E13" s="11" t="s">
        <v>7</v>
      </c>
      <c r="F13" s="44" t="s">
        <v>35</v>
      </c>
      <c r="G13" s="45" t="s">
        <v>35</v>
      </c>
      <c r="H13" s="45" t="s">
        <v>35</v>
      </c>
      <c r="I13" s="45" t="s">
        <v>35</v>
      </c>
      <c r="J13" s="45" t="s">
        <v>35</v>
      </c>
      <c r="K13" s="45" t="s">
        <v>144</v>
      </c>
      <c r="L13" s="45" t="s">
        <v>35</v>
      </c>
      <c r="M13" s="45" t="s">
        <v>35</v>
      </c>
      <c r="N13" s="45" t="s">
        <v>35</v>
      </c>
      <c r="O13" s="45" t="s">
        <v>35</v>
      </c>
      <c r="P13" s="45" t="s">
        <v>35</v>
      </c>
      <c r="Q13" s="45" t="s">
        <v>35</v>
      </c>
      <c r="R13" s="45" t="s">
        <v>35</v>
      </c>
      <c r="S13" s="45" t="s">
        <v>35</v>
      </c>
      <c r="T13" s="45" t="s">
        <v>144</v>
      </c>
      <c r="U13" s="45" t="s">
        <v>144</v>
      </c>
      <c r="V13" s="45" t="s">
        <v>144</v>
      </c>
      <c r="W13" s="48" t="s">
        <v>35</v>
      </c>
      <c r="X13" s="45" t="s">
        <v>35</v>
      </c>
      <c r="Y13" s="45" t="s">
        <v>35</v>
      </c>
      <c r="Z13" s="45" t="s">
        <v>35</v>
      </c>
      <c r="AA13" s="45" t="s">
        <v>35</v>
      </c>
      <c r="AB13" s="45" t="s">
        <v>35</v>
      </c>
      <c r="AC13" s="45" t="s">
        <v>35</v>
      </c>
      <c r="AD13" s="45" t="s">
        <v>35</v>
      </c>
      <c r="AE13" s="72" t="s">
        <v>35</v>
      </c>
      <c r="AF13" s="45" t="s">
        <v>35</v>
      </c>
      <c r="AG13" s="46"/>
      <c r="AH13" s="47"/>
      <c r="AI13" s="46"/>
      <c r="AJ13" s="47"/>
      <c r="AK13" s="46"/>
      <c r="AL13" s="47"/>
    </row>
    <row r="14" spans="1:38" ht="31.5" x14ac:dyDescent="0.25">
      <c r="A14" s="77"/>
      <c r="B14" s="77"/>
      <c r="C14" s="80"/>
      <c r="D14" s="82"/>
      <c r="E14" s="11" t="s">
        <v>60</v>
      </c>
      <c r="F14" s="60">
        <v>2</v>
      </c>
      <c r="G14" s="61">
        <v>2</v>
      </c>
      <c r="H14" s="61">
        <v>2</v>
      </c>
      <c r="I14" s="61">
        <v>2</v>
      </c>
      <c r="J14" s="48">
        <v>1</v>
      </c>
      <c r="K14" s="48">
        <v>1</v>
      </c>
      <c r="L14" s="61">
        <v>1</v>
      </c>
      <c r="M14" s="61">
        <v>1</v>
      </c>
      <c r="N14" s="48">
        <v>1</v>
      </c>
      <c r="O14" s="45">
        <v>1</v>
      </c>
      <c r="P14" s="48">
        <v>1</v>
      </c>
      <c r="Q14" s="48">
        <v>1</v>
      </c>
      <c r="R14" s="61">
        <v>1</v>
      </c>
      <c r="S14" s="61">
        <v>2</v>
      </c>
      <c r="T14" s="61">
        <v>1</v>
      </c>
      <c r="U14" s="61">
        <v>1</v>
      </c>
      <c r="V14" s="61">
        <v>1</v>
      </c>
      <c r="W14" s="48">
        <v>1</v>
      </c>
      <c r="X14" s="17">
        <v>0</v>
      </c>
      <c r="Y14" s="17">
        <v>1</v>
      </c>
      <c r="Z14" s="66">
        <v>2</v>
      </c>
      <c r="AA14" s="59">
        <v>1</v>
      </c>
      <c r="AB14" s="17">
        <v>2</v>
      </c>
      <c r="AC14" s="66">
        <v>1</v>
      </c>
      <c r="AD14" s="17">
        <v>0</v>
      </c>
      <c r="AE14" s="64">
        <v>1</v>
      </c>
      <c r="AF14" s="63">
        <v>2</v>
      </c>
      <c r="AG14" s="23">
        <f t="shared" si="0"/>
        <v>8</v>
      </c>
      <c r="AH14" s="34">
        <f t="shared" si="1"/>
        <v>0.29629629629629628</v>
      </c>
      <c r="AI14" s="23">
        <f t="shared" si="2"/>
        <v>17</v>
      </c>
      <c r="AJ14" s="34">
        <f t="shared" si="3"/>
        <v>0.62962962962962965</v>
      </c>
      <c r="AK14" s="23">
        <f t="shared" si="4"/>
        <v>2</v>
      </c>
      <c r="AL14" s="34">
        <f t="shared" si="5"/>
        <v>7.407407407407407E-2</v>
      </c>
    </row>
    <row r="15" spans="1:38" ht="31.5" x14ac:dyDescent="0.25">
      <c r="A15" s="77"/>
      <c r="B15" s="77"/>
      <c r="C15" s="80"/>
      <c r="D15" s="82"/>
      <c r="E15" s="11" t="s">
        <v>61</v>
      </c>
      <c r="F15" s="60">
        <v>2</v>
      </c>
      <c r="G15" s="61">
        <v>2</v>
      </c>
      <c r="H15" s="61">
        <v>0</v>
      </c>
      <c r="I15" s="61">
        <v>2</v>
      </c>
      <c r="J15" s="61">
        <v>2</v>
      </c>
      <c r="K15" s="61">
        <v>2</v>
      </c>
      <c r="L15" s="61">
        <v>0</v>
      </c>
      <c r="M15" s="61">
        <v>1</v>
      </c>
      <c r="N15" s="48">
        <v>1</v>
      </c>
      <c r="O15" s="45">
        <v>1</v>
      </c>
      <c r="P15" s="48">
        <v>1</v>
      </c>
      <c r="Q15" s="48">
        <v>0</v>
      </c>
      <c r="R15" s="61">
        <v>1</v>
      </c>
      <c r="S15" s="61">
        <v>1</v>
      </c>
      <c r="T15" s="61">
        <v>1</v>
      </c>
      <c r="U15" s="61">
        <v>0</v>
      </c>
      <c r="V15" s="61">
        <v>1</v>
      </c>
      <c r="W15" s="48">
        <v>2</v>
      </c>
      <c r="X15" s="17">
        <v>1</v>
      </c>
      <c r="Y15" s="17">
        <v>0</v>
      </c>
      <c r="Z15" s="66">
        <v>2</v>
      </c>
      <c r="AA15" s="59">
        <v>0</v>
      </c>
      <c r="AB15" s="17">
        <v>2</v>
      </c>
      <c r="AC15" s="66">
        <v>2</v>
      </c>
      <c r="AD15" s="17">
        <v>1</v>
      </c>
      <c r="AE15" s="64">
        <v>1</v>
      </c>
      <c r="AF15" s="63">
        <v>2</v>
      </c>
      <c r="AG15" s="23">
        <f t="shared" si="0"/>
        <v>10</v>
      </c>
      <c r="AH15" s="34">
        <f t="shared" si="1"/>
        <v>0.37037037037037035</v>
      </c>
      <c r="AI15" s="23">
        <f t="shared" si="2"/>
        <v>11</v>
      </c>
      <c r="AJ15" s="34">
        <f t="shared" si="3"/>
        <v>0.40740740740740738</v>
      </c>
      <c r="AK15" s="23">
        <f t="shared" si="4"/>
        <v>6</v>
      </c>
      <c r="AL15" s="34">
        <f t="shared" si="5"/>
        <v>0.22222222222222221</v>
      </c>
    </row>
    <row r="16" spans="1:38" ht="31.5" x14ac:dyDescent="0.25">
      <c r="A16" s="77"/>
      <c r="B16" s="77"/>
      <c r="C16" s="80"/>
      <c r="D16" s="82"/>
      <c r="E16" s="11" t="s">
        <v>62</v>
      </c>
      <c r="F16" s="60">
        <v>2</v>
      </c>
      <c r="G16" s="61">
        <v>2</v>
      </c>
      <c r="H16" s="61">
        <v>2</v>
      </c>
      <c r="I16" s="61">
        <v>2</v>
      </c>
      <c r="J16" s="61">
        <v>2</v>
      </c>
      <c r="K16" s="61">
        <v>2</v>
      </c>
      <c r="L16" s="61">
        <v>0</v>
      </c>
      <c r="M16" s="61">
        <v>2</v>
      </c>
      <c r="N16" s="48">
        <v>0</v>
      </c>
      <c r="O16" s="61">
        <v>2</v>
      </c>
      <c r="P16" s="48">
        <v>0</v>
      </c>
      <c r="Q16" s="48">
        <v>0</v>
      </c>
      <c r="R16" s="61">
        <v>2</v>
      </c>
      <c r="S16" s="61">
        <v>2</v>
      </c>
      <c r="T16" s="61">
        <v>0</v>
      </c>
      <c r="U16" s="61">
        <v>2</v>
      </c>
      <c r="V16" s="61">
        <v>2</v>
      </c>
      <c r="W16" s="48">
        <v>1</v>
      </c>
      <c r="X16" s="17">
        <v>0</v>
      </c>
      <c r="Y16" s="17">
        <v>0</v>
      </c>
      <c r="Z16" s="66">
        <v>2</v>
      </c>
      <c r="AA16" s="59">
        <v>2</v>
      </c>
      <c r="AB16" s="17">
        <v>2</v>
      </c>
      <c r="AC16" s="66">
        <v>2</v>
      </c>
      <c r="AD16" s="17">
        <v>0</v>
      </c>
      <c r="AE16" s="64">
        <v>2</v>
      </c>
      <c r="AF16" s="63">
        <v>2</v>
      </c>
      <c r="AG16" s="23">
        <f t="shared" si="0"/>
        <v>18</v>
      </c>
      <c r="AH16" s="34">
        <f t="shared" si="1"/>
        <v>0.66666666666666663</v>
      </c>
      <c r="AI16" s="23">
        <f t="shared" si="2"/>
        <v>1</v>
      </c>
      <c r="AJ16" s="34">
        <f t="shared" si="3"/>
        <v>3.7037037037037035E-2</v>
      </c>
      <c r="AK16" s="23">
        <f t="shared" si="4"/>
        <v>8</v>
      </c>
      <c r="AL16" s="34">
        <f t="shared" si="5"/>
        <v>0.29629629629629628</v>
      </c>
    </row>
    <row r="17" spans="1:38" ht="63" x14ac:dyDescent="0.25">
      <c r="A17" s="77"/>
      <c r="B17" s="77"/>
      <c r="C17" s="80"/>
      <c r="D17" s="82"/>
      <c r="E17" s="11" t="s">
        <v>63</v>
      </c>
      <c r="F17" s="60">
        <v>2</v>
      </c>
      <c r="G17" s="61">
        <v>2</v>
      </c>
      <c r="H17" s="61">
        <v>2</v>
      </c>
      <c r="I17" s="61">
        <v>2</v>
      </c>
      <c r="J17" s="61">
        <v>2</v>
      </c>
      <c r="K17" s="61">
        <v>2</v>
      </c>
      <c r="L17" s="61">
        <v>0</v>
      </c>
      <c r="M17" s="61">
        <v>0</v>
      </c>
      <c r="N17" s="48">
        <v>0</v>
      </c>
      <c r="O17" s="45">
        <v>1</v>
      </c>
      <c r="P17" s="48">
        <v>0</v>
      </c>
      <c r="Q17" s="48">
        <v>0</v>
      </c>
      <c r="R17" s="61">
        <v>2</v>
      </c>
      <c r="S17" s="61">
        <v>2</v>
      </c>
      <c r="T17" s="61">
        <v>0</v>
      </c>
      <c r="U17" s="61">
        <v>2</v>
      </c>
      <c r="V17" s="61">
        <v>2</v>
      </c>
      <c r="W17" s="48">
        <v>1</v>
      </c>
      <c r="X17" s="17">
        <v>0</v>
      </c>
      <c r="Y17" s="17">
        <v>0</v>
      </c>
      <c r="Z17" s="66">
        <v>2</v>
      </c>
      <c r="AA17" s="59">
        <v>2</v>
      </c>
      <c r="AB17" s="17">
        <v>2</v>
      </c>
      <c r="AC17" s="66">
        <v>2</v>
      </c>
      <c r="AD17" s="17">
        <v>0</v>
      </c>
      <c r="AE17" s="64">
        <v>2</v>
      </c>
      <c r="AF17" s="63">
        <v>2</v>
      </c>
      <c r="AG17" s="23">
        <f t="shared" si="0"/>
        <v>16</v>
      </c>
      <c r="AH17" s="34">
        <f t="shared" si="1"/>
        <v>0.59259259259259256</v>
      </c>
      <c r="AI17" s="23">
        <f t="shared" si="2"/>
        <v>2</v>
      </c>
      <c r="AJ17" s="34">
        <f t="shared" si="3"/>
        <v>7.407407407407407E-2</v>
      </c>
      <c r="AK17" s="23">
        <f t="shared" si="4"/>
        <v>9</v>
      </c>
      <c r="AL17" s="34">
        <f t="shared" si="5"/>
        <v>0.33333333333333331</v>
      </c>
    </row>
    <row r="18" spans="1:38" ht="79.5" thickBot="1" x14ac:dyDescent="0.3">
      <c r="A18" s="77"/>
      <c r="B18" s="77"/>
      <c r="C18" s="80"/>
      <c r="D18" s="82"/>
      <c r="E18" s="11" t="s">
        <v>127</v>
      </c>
      <c r="F18" s="60">
        <v>2</v>
      </c>
      <c r="G18" s="61">
        <v>2</v>
      </c>
      <c r="H18" s="61">
        <v>0</v>
      </c>
      <c r="I18" s="61">
        <v>1</v>
      </c>
      <c r="J18" s="48">
        <v>0</v>
      </c>
      <c r="K18" s="61">
        <v>2</v>
      </c>
      <c r="L18" s="61">
        <v>0</v>
      </c>
      <c r="M18" s="61">
        <v>0</v>
      </c>
      <c r="N18" s="48">
        <v>0</v>
      </c>
      <c r="O18" s="45">
        <v>0</v>
      </c>
      <c r="P18" s="48">
        <v>0</v>
      </c>
      <c r="Q18" s="48">
        <v>0</v>
      </c>
      <c r="R18" s="61">
        <v>0</v>
      </c>
      <c r="S18" s="61">
        <v>1</v>
      </c>
      <c r="T18" s="61">
        <v>0</v>
      </c>
      <c r="U18" s="61">
        <v>0</v>
      </c>
      <c r="V18" s="61">
        <v>0</v>
      </c>
      <c r="W18" s="48">
        <v>0</v>
      </c>
      <c r="X18" s="17">
        <v>0</v>
      </c>
      <c r="Y18" s="17">
        <v>0</v>
      </c>
      <c r="Z18" s="66">
        <v>2</v>
      </c>
      <c r="AA18" s="59">
        <v>0</v>
      </c>
      <c r="AB18" s="17">
        <v>2</v>
      </c>
      <c r="AC18" s="66">
        <v>2</v>
      </c>
      <c r="AD18" s="17">
        <v>0</v>
      </c>
      <c r="AE18" s="64">
        <v>0</v>
      </c>
      <c r="AF18" s="63">
        <v>2</v>
      </c>
      <c r="AG18" s="23">
        <f t="shared" si="0"/>
        <v>7</v>
      </c>
      <c r="AH18" s="34">
        <f t="shared" si="1"/>
        <v>0.25925925925925924</v>
      </c>
      <c r="AI18" s="23">
        <f t="shared" si="2"/>
        <v>2</v>
      </c>
      <c r="AJ18" s="34">
        <f t="shared" si="3"/>
        <v>7.407407407407407E-2</v>
      </c>
      <c r="AK18" s="23">
        <f t="shared" si="4"/>
        <v>18</v>
      </c>
      <c r="AL18" s="34">
        <f t="shared" si="5"/>
        <v>0.66666666666666663</v>
      </c>
    </row>
    <row r="19" spans="1:38" ht="31.5" x14ac:dyDescent="0.25">
      <c r="A19" s="77"/>
      <c r="B19" s="77"/>
      <c r="C19" s="79" t="s">
        <v>8</v>
      </c>
      <c r="D19" s="5" t="s">
        <v>9</v>
      </c>
      <c r="E19" s="11" t="s">
        <v>10</v>
      </c>
      <c r="F19" s="60">
        <v>2</v>
      </c>
      <c r="G19" s="61">
        <v>2</v>
      </c>
      <c r="H19" s="61">
        <v>2</v>
      </c>
      <c r="I19" s="48">
        <v>0</v>
      </c>
      <c r="J19" s="61">
        <v>2</v>
      </c>
      <c r="K19" s="61">
        <v>2</v>
      </c>
      <c r="L19" s="61">
        <v>2</v>
      </c>
      <c r="M19" s="61">
        <v>2</v>
      </c>
      <c r="N19" s="59">
        <v>2</v>
      </c>
      <c r="O19" s="61">
        <v>2</v>
      </c>
      <c r="P19" s="61">
        <v>2</v>
      </c>
      <c r="Q19" s="61">
        <v>2</v>
      </c>
      <c r="R19" s="61">
        <v>2</v>
      </c>
      <c r="S19" s="61">
        <v>2</v>
      </c>
      <c r="T19" s="61">
        <v>2</v>
      </c>
      <c r="U19" s="61">
        <v>2</v>
      </c>
      <c r="V19" s="61">
        <v>2</v>
      </c>
      <c r="W19" s="48">
        <v>1</v>
      </c>
      <c r="X19" s="59">
        <v>2</v>
      </c>
      <c r="Y19" s="17">
        <v>1</v>
      </c>
      <c r="Z19" s="66">
        <v>2</v>
      </c>
      <c r="AA19" s="59">
        <v>2</v>
      </c>
      <c r="AB19" s="17">
        <v>2</v>
      </c>
      <c r="AC19" s="66">
        <v>2</v>
      </c>
      <c r="AD19" s="17">
        <v>1</v>
      </c>
      <c r="AE19" s="64">
        <v>1</v>
      </c>
      <c r="AF19" s="63">
        <v>2</v>
      </c>
      <c r="AG19" s="23">
        <f t="shared" si="0"/>
        <v>22</v>
      </c>
      <c r="AH19" s="34">
        <f t="shared" si="1"/>
        <v>0.81481481481481477</v>
      </c>
      <c r="AI19" s="23">
        <f t="shared" si="2"/>
        <v>4</v>
      </c>
      <c r="AJ19" s="34">
        <f t="shared" si="3"/>
        <v>0.14814814814814814</v>
      </c>
      <c r="AK19" s="23">
        <f t="shared" si="4"/>
        <v>1</v>
      </c>
      <c r="AL19" s="34">
        <f t="shared" si="5"/>
        <v>3.7037037037037035E-2</v>
      </c>
    </row>
    <row r="20" spans="1:38" ht="63.75" thickBot="1" x14ac:dyDescent="0.3">
      <c r="A20" s="77"/>
      <c r="B20" s="77"/>
      <c r="C20" s="77"/>
      <c r="D20" s="7" t="s">
        <v>11</v>
      </c>
      <c r="E20" s="11" t="s">
        <v>12</v>
      </c>
      <c r="F20" s="60">
        <v>2</v>
      </c>
      <c r="G20" s="61">
        <v>2</v>
      </c>
      <c r="H20" s="61">
        <v>2</v>
      </c>
      <c r="I20" s="61">
        <v>2</v>
      </c>
      <c r="J20" s="61">
        <v>2</v>
      </c>
      <c r="K20" s="61">
        <v>2</v>
      </c>
      <c r="L20" s="61">
        <v>2</v>
      </c>
      <c r="M20" s="61">
        <v>2</v>
      </c>
      <c r="N20" s="59">
        <v>2</v>
      </c>
      <c r="O20" s="61">
        <v>2</v>
      </c>
      <c r="P20" s="61">
        <v>2</v>
      </c>
      <c r="Q20" s="61">
        <v>2</v>
      </c>
      <c r="R20" s="61">
        <v>2</v>
      </c>
      <c r="S20" s="61">
        <v>2</v>
      </c>
      <c r="T20" s="61">
        <v>2</v>
      </c>
      <c r="U20" s="61">
        <v>2</v>
      </c>
      <c r="V20" s="61">
        <v>2</v>
      </c>
      <c r="W20" s="48">
        <v>2</v>
      </c>
      <c r="X20" s="59">
        <v>2</v>
      </c>
      <c r="Y20" s="17">
        <v>2</v>
      </c>
      <c r="Z20" s="66">
        <v>2</v>
      </c>
      <c r="AA20" s="59">
        <v>2</v>
      </c>
      <c r="AB20" s="17">
        <v>2</v>
      </c>
      <c r="AC20" s="66">
        <v>2</v>
      </c>
      <c r="AD20" s="17">
        <v>2</v>
      </c>
      <c r="AE20" s="64">
        <v>1</v>
      </c>
      <c r="AF20" s="63">
        <v>2</v>
      </c>
      <c r="AG20" s="23">
        <f t="shared" si="0"/>
        <v>26</v>
      </c>
      <c r="AH20" s="34">
        <f t="shared" si="1"/>
        <v>0.96296296296296291</v>
      </c>
      <c r="AI20" s="23">
        <f t="shared" si="2"/>
        <v>1</v>
      </c>
      <c r="AJ20" s="34">
        <f t="shared" si="3"/>
        <v>3.7037037037037035E-2</v>
      </c>
      <c r="AK20" s="23">
        <f t="shared" si="4"/>
        <v>0</v>
      </c>
      <c r="AL20" s="34">
        <f t="shared" si="5"/>
        <v>0</v>
      </c>
    </row>
    <row r="21" spans="1:38" ht="111" thickBot="1" x14ac:dyDescent="0.3">
      <c r="A21" s="77"/>
      <c r="B21" s="77"/>
      <c r="C21" s="77"/>
      <c r="D21" s="9" t="s">
        <v>139</v>
      </c>
      <c r="E21" s="11" t="s">
        <v>140</v>
      </c>
      <c r="F21" s="60">
        <v>2</v>
      </c>
      <c r="G21" s="61">
        <v>2</v>
      </c>
      <c r="H21" s="48">
        <v>0</v>
      </c>
      <c r="I21" s="61">
        <v>2</v>
      </c>
      <c r="J21" s="61">
        <v>2</v>
      </c>
      <c r="K21" s="61">
        <v>2</v>
      </c>
      <c r="L21" s="61">
        <v>0</v>
      </c>
      <c r="M21" s="48">
        <v>0</v>
      </c>
      <c r="N21" s="48">
        <v>0</v>
      </c>
      <c r="O21" s="61">
        <v>0</v>
      </c>
      <c r="P21" s="61">
        <v>2</v>
      </c>
      <c r="Q21" s="61">
        <v>2</v>
      </c>
      <c r="R21" s="61">
        <v>2</v>
      </c>
      <c r="S21" s="61">
        <v>2</v>
      </c>
      <c r="T21" s="61">
        <v>2</v>
      </c>
      <c r="U21" s="61">
        <v>2</v>
      </c>
      <c r="V21" s="61">
        <v>2</v>
      </c>
      <c r="W21" s="48">
        <v>2</v>
      </c>
      <c r="X21" s="59">
        <v>2</v>
      </c>
      <c r="Y21" s="17">
        <v>0</v>
      </c>
      <c r="Z21" s="66">
        <v>2</v>
      </c>
      <c r="AA21" s="59">
        <v>2</v>
      </c>
      <c r="AB21" s="17">
        <v>2</v>
      </c>
      <c r="AC21" s="66">
        <v>2</v>
      </c>
      <c r="AD21" s="17">
        <v>0</v>
      </c>
      <c r="AE21" s="64">
        <v>0</v>
      </c>
      <c r="AF21" s="63">
        <v>2</v>
      </c>
      <c r="AG21" s="23">
        <f t="shared" si="0"/>
        <v>19</v>
      </c>
      <c r="AH21" s="34">
        <f t="shared" si="1"/>
        <v>0.70370370370370372</v>
      </c>
      <c r="AI21" s="23">
        <f t="shared" si="2"/>
        <v>0</v>
      </c>
      <c r="AJ21" s="34">
        <f t="shared" si="3"/>
        <v>0</v>
      </c>
      <c r="AK21" s="23">
        <f t="shared" si="4"/>
        <v>8</v>
      </c>
      <c r="AL21" s="34">
        <f t="shared" si="5"/>
        <v>0.29629629629629628</v>
      </c>
    </row>
    <row r="22" spans="1:38" ht="63" x14ac:dyDescent="0.25">
      <c r="A22" s="77"/>
      <c r="B22" s="77"/>
      <c r="C22" s="77"/>
      <c r="D22" s="79" t="s">
        <v>13</v>
      </c>
      <c r="E22" s="43" t="s">
        <v>14</v>
      </c>
      <c r="F22" s="44" t="s">
        <v>35</v>
      </c>
      <c r="G22" s="45" t="s">
        <v>35</v>
      </c>
      <c r="H22" s="45" t="s">
        <v>35</v>
      </c>
      <c r="I22" s="45" t="s">
        <v>35</v>
      </c>
      <c r="J22" s="45" t="s">
        <v>35</v>
      </c>
      <c r="K22" s="45" t="s">
        <v>35</v>
      </c>
      <c r="L22" s="45" t="s">
        <v>35</v>
      </c>
      <c r="M22" s="45" t="s">
        <v>35</v>
      </c>
      <c r="N22" s="45" t="s">
        <v>35</v>
      </c>
      <c r="O22" s="45" t="s">
        <v>35</v>
      </c>
      <c r="P22" s="45" t="s">
        <v>35</v>
      </c>
      <c r="Q22" s="45" t="s">
        <v>35</v>
      </c>
      <c r="R22" s="45" t="s">
        <v>35</v>
      </c>
      <c r="S22" s="45" t="s">
        <v>35</v>
      </c>
      <c r="T22" s="45" t="s">
        <v>35</v>
      </c>
      <c r="U22" s="45" t="s">
        <v>35</v>
      </c>
      <c r="V22" s="45" t="s">
        <v>35</v>
      </c>
      <c r="W22" s="48" t="s">
        <v>35</v>
      </c>
      <c r="X22" s="45" t="s">
        <v>35</v>
      </c>
      <c r="Y22" s="45" t="s">
        <v>35</v>
      </c>
      <c r="Z22" s="45" t="s">
        <v>35</v>
      </c>
      <c r="AA22" s="45" t="s">
        <v>35</v>
      </c>
      <c r="AB22" s="45" t="s">
        <v>35</v>
      </c>
      <c r="AC22" s="45" t="s">
        <v>35</v>
      </c>
      <c r="AD22" s="45" t="s">
        <v>35</v>
      </c>
      <c r="AE22" s="72" t="s">
        <v>35</v>
      </c>
      <c r="AF22" s="45" t="s">
        <v>35</v>
      </c>
      <c r="AG22" s="46"/>
      <c r="AH22" s="47"/>
      <c r="AI22" s="46"/>
      <c r="AJ22" s="47"/>
      <c r="AK22" s="46"/>
      <c r="AL22" s="47"/>
    </row>
    <row r="23" spans="1:38" ht="31.5" x14ac:dyDescent="0.25">
      <c r="A23" s="77"/>
      <c r="B23" s="77"/>
      <c r="C23" s="77"/>
      <c r="D23" s="80"/>
      <c r="E23" s="11" t="s">
        <v>64</v>
      </c>
      <c r="F23" s="60">
        <v>2</v>
      </c>
      <c r="G23" s="61">
        <v>2</v>
      </c>
      <c r="H23" s="61">
        <v>1</v>
      </c>
      <c r="I23" s="61">
        <v>2</v>
      </c>
      <c r="J23" s="61">
        <v>2</v>
      </c>
      <c r="K23" s="61">
        <v>2</v>
      </c>
      <c r="L23" s="61">
        <v>2</v>
      </c>
      <c r="M23" s="48">
        <v>0</v>
      </c>
      <c r="N23" s="48">
        <v>0</v>
      </c>
      <c r="O23" s="61">
        <v>0</v>
      </c>
      <c r="P23" s="61">
        <v>0</v>
      </c>
      <c r="Q23" s="61">
        <v>1</v>
      </c>
      <c r="R23" s="48">
        <v>0</v>
      </c>
      <c r="S23" s="61">
        <v>2</v>
      </c>
      <c r="T23" s="61">
        <v>2</v>
      </c>
      <c r="U23" s="61">
        <v>2</v>
      </c>
      <c r="V23" s="61">
        <v>2</v>
      </c>
      <c r="W23" s="48">
        <v>1</v>
      </c>
      <c r="X23" s="17">
        <v>0</v>
      </c>
      <c r="Y23" s="17">
        <v>0</v>
      </c>
      <c r="Z23" s="66">
        <v>2</v>
      </c>
      <c r="AA23" s="17">
        <v>1</v>
      </c>
      <c r="AB23" s="17">
        <v>2</v>
      </c>
      <c r="AC23" s="66">
        <v>2</v>
      </c>
      <c r="AD23" s="17">
        <v>1</v>
      </c>
      <c r="AE23" s="64">
        <v>0</v>
      </c>
      <c r="AF23" s="63">
        <v>0</v>
      </c>
      <c r="AG23" s="23">
        <f t="shared" si="0"/>
        <v>13</v>
      </c>
      <c r="AH23" s="34">
        <f t="shared" si="1"/>
        <v>0.48148148148148145</v>
      </c>
      <c r="AI23" s="23">
        <f t="shared" si="2"/>
        <v>5</v>
      </c>
      <c r="AJ23" s="34">
        <f t="shared" si="3"/>
        <v>0.18518518518518517</v>
      </c>
      <c r="AK23" s="23">
        <f t="shared" si="4"/>
        <v>9</v>
      </c>
      <c r="AL23" s="34">
        <f t="shared" si="5"/>
        <v>0.33333333333333331</v>
      </c>
    </row>
    <row r="24" spans="1:38" x14ac:dyDescent="0.25">
      <c r="A24" s="77"/>
      <c r="B24" s="77"/>
      <c r="C24" s="77"/>
      <c r="D24" s="80"/>
      <c r="E24" s="11" t="s">
        <v>65</v>
      </c>
      <c r="F24" s="60">
        <v>2</v>
      </c>
      <c r="G24" s="61">
        <v>2</v>
      </c>
      <c r="H24" s="61">
        <v>0</v>
      </c>
      <c r="I24" s="61">
        <v>1</v>
      </c>
      <c r="J24" s="48">
        <v>0</v>
      </c>
      <c r="K24" s="61">
        <v>2</v>
      </c>
      <c r="L24" s="61">
        <v>0</v>
      </c>
      <c r="M24" s="48">
        <v>1</v>
      </c>
      <c r="N24" s="48">
        <v>0</v>
      </c>
      <c r="O24" s="61">
        <v>0</v>
      </c>
      <c r="P24" s="61">
        <v>0</v>
      </c>
      <c r="Q24" s="61">
        <v>2</v>
      </c>
      <c r="R24" s="48">
        <v>0</v>
      </c>
      <c r="S24" s="61">
        <v>1</v>
      </c>
      <c r="T24" s="61">
        <v>2</v>
      </c>
      <c r="U24" s="61">
        <v>1</v>
      </c>
      <c r="V24" s="61">
        <v>1</v>
      </c>
      <c r="W24" s="48">
        <v>0</v>
      </c>
      <c r="X24" s="17">
        <v>1</v>
      </c>
      <c r="Y24" s="17">
        <v>0</v>
      </c>
      <c r="Z24" s="66">
        <v>2</v>
      </c>
      <c r="AA24" s="17">
        <v>0</v>
      </c>
      <c r="AB24" s="17">
        <v>1</v>
      </c>
      <c r="AC24" s="66">
        <v>0</v>
      </c>
      <c r="AD24" s="17">
        <v>0</v>
      </c>
      <c r="AE24" s="64">
        <v>0</v>
      </c>
      <c r="AF24" s="63">
        <v>1</v>
      </c>
      <c r="AG24" s="23">
        <f t="shared" si="0"/>
        <v>6</v>
      </c>
      <c r="AH24" s="34">
        <f t="shared" si="1"/>
        <v>0.22222222222222221</v>
      </c>
      <c r="AI24" s="23">
        <f t="shared" si="2"/>
        <v>8</v>
      </c>
      <c r="AJ24" s="34">
        <f t="shared" si="3"/>
        <v>0.29629629629629628</v>
      </c>
      <c r="AK24" s="23">
        <f t="shared" si="4"/>
        <v>13</v>
      </c>
      <c r="AL24" s="34">
        <f t="shared" si="5"/>
        <v>0.48148148148148145</v>
      </c>
    </row>
    <row r="25" spans="1:38" ht="63" x14ac:dyDescent="0.25">
      <c r="A25" s="77"/>
      <c r="B25" s="77"/>
      <c r="C25" s="77"/>
      <c r="D25" s="80"/>
      <c r="E25" s="11" t="s">
        <v>66</v>
      </c>
      <c r="F25" s="60">
        <v>2</v>
      </c>
      <c r="G25" s="61">
        <v>2</v>
      </c>
      <c r="H25" s="61">
        <v>0</v>
      </c>
      <c r="I25" s="61">
        <v>1</v>
      </c>
      <c r="J25" s="61">
        <v>2</v>
      </c>
      <c r="K25" s="61">
        <v>2</v>
      </c>
      <c r="L25" s="61">
        <v>1</v>
      </c>
      <c r="M25" s="61">
        <v>2</v>
      </c>
      <c r="N25" s="48">
        <v>0</v>
      </c>
      <c r="O25" s="61">
        <v>2</v>
      </c>
      <c r="P25" s="61">
        <v>2</v>
      </c>
      <c r="Q25" s="61">
        <v>2</v>
      </c>
      <c r="R25" s="48">
        <v>0</v>
      </c>
      <c r="S25" s="61">
        <v>2</v>
      </c>
      <c r="T25" s="61">
        <v>1</v>
      </c>
      <c r="U25" s="61">
        <v>2</v>
      </c>
      <c r="V25" s="61">
        <v>1</v>
      </c>
      <c r="W25" s="48">
        <v>1</v>
      </c>
      <c r="X25" s="17">
        <v>0</v>
      </c>
      <c r="Y25" s="17">
        <v>0</v>
      </c>
      <c r="Z25" s="66">
        <v>1</v>
      </c>
      <c r="AA25" s="17">
        <v>1</v>
      </c>
      <c r="AB25" s="17">
        <v>2</v>
      </c>
      <c r="AC25" s="66">
        <v>0</v>
      </c>
      <c r="AD25" s="17">
        <v>0</v>
      </c>
      <c r="AE25" s="64">
        <v>0</v>
      </c>
      <c r="AF25" s="63">
        <v>2</v>
      </c>
      <c r="AG25" s="23">
        <f t="shared" si="0"/>
        <v>12</v>
      </c>
      <c r="AH25" s="34">
        <f t="shared" si="1"/>
        <v>0.44444444444444442</v>
      </c>
      <c r="AI25" s="23">
        <f t="shared" si="2"/>
        <v>7</v>
      </c>
      <c r="AJ25" s="34">
        <f t="shared" si="3"/>
        <v>0.25925925925925924</v>
      </c>
      <c r="AK25" s="23">
        <f t="shared" si="4"/>
        <v>8</v>
      </c>
      <c r="AL25" s="34">
        <f t="shared" si="5"/>
        <v>0.29629629629629628</v>
      </c>
    </row>
    <row r="26" spans="1:38" ht="47.25" x14ac:dyDescent="0.25">
      <c r="A26" s="77"/>
      <c r="B26" s="77"/>
      <c r="C26" s="77"/>
      <c r="D26" s="80"/>
      <c r="E26" s="11" t="s">
        <v>67</v>
      </c>
      <c r="F26" s="60">
        <v>2</v>
      </c>
      <c r="G26" s="61">
        <v>2</v>
      </c>
      <c r="H26" s="61">
        <v>0</v>
      </c>
      <c r="I26" s="61">
        <v>2</v>
      </c>
      <c r="J26" s="61">
        <v>0</v>
      </c>
      <c r="K26" s="61">
        <v>2</v>
      </c>
      <c r="L26" s="61">
        <v>0</v>
      </c>
      <c r="M26" s="48">
        <v>1</v>
      </c>
      <c r="N26" s="48">
        <v>0</v>
      </c>
      <c r="O26" s="61">
        <v>0</v>
      </c>
      <c r="P26" s="61">
        <v>0</v>
      </c>
      <c r="Q26" s="61">
        <v>1</v>
      </c>
      <c r="R26" s="48">
        <v>0</v>
      </c>
      <c r="S26" s="61">
        <v>2</v>
      </c>
      <c r="T26" s="61">
        <v>2</v>
      </c>
      <c r="U26" s="61">
        <v>1</v>
      </c>
      <c r="V26" s="61">
        <v>1</v>
      </c>
      <c r="W26" s="48">
        <v>1</v>
      </c>
      <c r="X26" s="17">
        <v>0</v>
      </c>
      <c r="Y26" s="17">
        <v>0</v>
      </c>
      <c r="Z26" s="66">
        <v>2</v>
      </c>
      <c r="AA26" s="17">
        <v>0</v>
      </c>
      <c r="AB26" s="17">
        <v>2</v>
      </c>
      <c r="AC26" s="66">
        <v>0</v>
      </c>
      <c r="AD26" s="17">
        <v>1</v>
      </c>
      <c r="AE26" s="64">
        <v>0</v>
      </c>
      <c r="AF26" s="63">
        <v>0</v>
      </c>
      <c r="AG26" s="23">
        <f t="shared" si="0"/>
        <v>8</v>
      </c>
      <c r="AH26" s="34">
        <f t="shared" si="1"/>
        <v>0.29629629629629628</v>
      </c>
      <c r="AI26" s="23">
        <f t="shared" si="2"/>
        <v>6</v>
      </c>
      <c r="AJ26" s="34">
        <f t="shared" si="3"/>
        <v>0.22222222222222221</v>
      </c>
      <c r="AK26" s="23">
        <f t="shared" si="4"/>
        <v>13</v>
      </c>
      <c r="AL26" s="34">
        <f t="shared" si="5"/>
        <v>0.48148148148148145</v>
      </c>
    </row>
    <row r="27" spans="1:38" ht="110.25" x14ac:dyDescent="0.25">
      <c r="A27" s="77"/>
      <c r="B27" s="77"/>
      <c r="C27" s="77"/>
      <c r="D27" s="80"/>
      <c r="E27" s="11" t="s">
        <v>68</v>
      </c>
      <c r="F27" s="60">
        <v>2</v>
      </c>
      <c r="G27" s="61">
        <v>2</v>
      </c>
      <c r="H27" s="61">
        <v>0</v>
      </c>
      <c r="I27" s="61">
        <v>1</v>
      </c>
      <c r="J27" s="61">
        <v>0</v>
      </c>
      <c r="K27" s="61">
        <v>2</v>
      </c>
      <c r="L27" s="61">
        <v>0</v>
      </c>
      <c r="M27" s="48">
        <v>0</v>
      </c>
      <c r="N27" s="48">
        <v>0</v>
      </c>
      <c r="O27" s="61">
        <v>0</v>
      </c>
      <c r="P27" s="61">
        <v>1</v>
      </c>
      <c r="Q27" s="61">
        <v>1</v>
      </c>
      <c r="R27" s="48">
        <v>0</v>
      </c>
      <c r="S27" s="61">
        <v>2</v>
      </c>
      <c r="T27" s="61">
        <v>1</v>
      </c>
      <c r="U27" s="61">
        <v>1</v>
      </c>
      <c r="V27" s="61">
        <v>0</v>
      </c>
      <c r="W27" s="48">
        <v>1</v>
      </c>
      <c r="X27" s="59">
        <v>0</v>
      </c>
      <c r="Y27" s="17">
        <v>0</v>
      </c>
      <c r="Z27" s="66">
        <v>2</v>
      </c>
      <c r="AA27" s="17">
        <v>0</v>
      </c>
      <c r="AB27" s="17">
        <v>2</v>
      </c>
      <c r="AC27" s="66">
        <v>0</v>
      </c>
      <c r="AD27" s="17">
        <v>0</v>
      </c>
      <c r="AE27" s="64">
        <v>0</v>
      </c>
      <c r="AF27" s="63">
        <v>0</v>
      </c>
      <c r="AG27" s="23">
        <f t="shared" si="0"/>
        <v>6</v>
      </c>
      <c r="AH27" s="34">
        <f t="shared" si="1"/>
        <v>0.22222222222222221</v>
      </c>
      <c r="AI27" s="23">
        <f t="shared" si="2"/>
        <v>6</v>
      </c>
      <c r="AJ27" s="34">
        <f t="shared" si="3"/>
        <v>0.22222222222222221</v>
      </c>
      <c r="AK27" s="23">
        <f t="shared" si="4"/>
        <v>15</v>
      </c>
      <c r="AL27" s="34">
        <f t="shared" si="5"/>
        <v>0.55555555555555558</v>
      </c>
    </row>
    <row r="28" spans="1:38" ht="31.5" x14ac:dyDescent="0.25">
      <c r="A28" s="77"/>
      <c r="B28" s="77"/>
      <c r="C28" s="77"/>
      <c r="D28" s="80"/>
      <c r="E28" s="11" t="s">
        <v>69</v>
      </c>
      <c r="F28" s="60">
        <v>2</v>
      </c>
      <c r="G28" s="61">
        <v>2</v>
      </c>
      <c r="H28" s="61">
        <v>0</v>
      </c>
      <c r="I28" s="61">
        <v>1</v>
      </c>
      <c r="J28" s="61">
        <v>2</v>
      </c>
      <c r="K28" s="61">
        <v>2</v>
      </c>
      <c r="L28" s="61">
        <v>2</v>
      </c>
      <c r="M28" s="48">
        <v>1</v>
      </c>
      <c r="N28" s="48">
        <v>0</v>
      </c>
      <c r="O28" s="61">
        <v>2</v>
      </c>
      <c r="P28" s="61">
        <v>2</v>
      </c>
      <c r="Q28" s="61">
        <v>2</v>
      </c>
      <c r="R28" s="48">
        <v>0</v>
      </c>
      <c r="S28" s="61">
        <v>2</v>
      </c>
      <c r="T28" s="61">
        <v>2</v>
      </c>
      <c r="U28" s="61">
        <v>2</v>
      </c>
      <c r="V28" s="61">
        <v>2</v>
      </c>
      <c r="W28" s="48">
        <v>1</v>
      </c>
      <c r="X28" s="59">
        <v>1</v>
      </c>
      <c r="Y28" s="59">
        <v>0</v>
      </c>
      <c r="Z28" s="66">
        <v>2</v>
      </c>
      <c r="AA28" s="17">
        <v>1</v>
      </c>
      <c r="AB28" s="17">
        <v>2</v>
      </c>
      <c r="AC28" s="66">
        <v>1</v>
      </c>
      <c r="AD28" s="17">
        <v>0</v>
      </c>
      <c r="AE28" s="64">
        <v>1</v>
      </c>
      <c r="AF28" s="63">
        <v>1</v>
      </c>
      <c r="AG28" s="23">
        <f t="shared" si="0"/>
        <v>14</v>
      </c>
      <c r="AH28" s="34">
        <f t="shared" si="1"/>
        <v>0.51851851851851849</v>
      </c>
      <c r="AI28" s="23">
        <f t="shared" si="2"/>
        <v>8</v>
      </c>
      <c r="AJ28" s="34">
        <f t="shared" si="3"/>
        <v>0.29629629629629628</v>
      </c>
      <c r="AK28" s="23">
        <f t="shared" si="4"/>
        <v>5</v>
      </c>
      <c r="AL28" s="34">
        <f t="shared" si="5"/>
        <v>0.18518518518518517</v>
      </c>
    </row>
    <row r="29" spans="1:38" ht="31.5" x14ac:dyDescent="0.25">
      <c r="A29" s="77"/>
      <c r="B29" s="77"/>
      <c r="C29" s="77"/>
      <c r="D29" s="80"/>
      <c r="E29" s="11" t="s">
        <v>70</v>
      </c>
      <c r="F29" s="60">
        <v>1</v>
      </c>
      <c r="G29" s="61">
        <v>2</v>
      </c>
      <c r="H29" s="61">
        <v>2</v>
      </c>
      <c r="I29" s="61">
        <v>2</v>
      </c>
      <c r="J29" s="61">
        <v>0</v>
      </c>
      <c r="K29" s="61">
        <v>2</v>
      </c>
      <c r="L29" s="61">
        <v>0</v>
      </c>
      <c r="M29" s="48">
        <v>1</v>
      </c>
      <c r="N29" s="48">
        <v>0</v>
      </c>
      <c r="O29" s="61">
        <v>2</v>
      </c>
      <c r="P29" s="61">
        <v>2</v>
      </c>
      <c r="Q29" s="61">
        <v>1</v>
      </c>
      <c r="R29" s="48">
        <v>0</v>
      </c>
      <c r="S29" s="61">
        <v>2</v>
      </c>
      <c r="T29" s="61">
        <v>0</v>
      </c>
      <c r="U29" s="61">
        <v>2</v>
      </c>
      <c r="V29" s="61">
        <v>2</v>
      </c>
      <c r="W29" s="48">
        <v>1</v>
      </c>
      <c r="X29" s="59">
        <v>1</v>
      </c>
      <c r="Y29" s="59">
        <v>2</v>
      </c>
      <c r="Z29" s="66">
        <v>2</v>
      </c>
      <c r="AA29" s="17">
        <v>0</v>
      </c>
      <c r="AB29" s="17">
        <v>2</v>
      </c>
      <c r="AC29" s="66">
        <v>1</v>
      </c>
      <c r="AD29" s="17">
        <v>0</v>
      </c>
      <c r="AE29" s="64">
        <v>1</v>
      </c>
      <c r="AF29" s="63">
        <v>2</v>
      </c>
      <c r="AG29" s="23">
        <f t="shared" si="0"/>
        <v>13</v>
      </c>
      <c r="AH29" s="34">
        <f t="shared" si="1"/>
        <v>0.48148148148148145</v>
      </c>
      <c r="AI29" s="23">
        <f t="shared" si="2"/>
        <v>7</v>
      </c>
      <c r="AJ29" s="34">
        <f t="shared" si="3"/>
        <v>0.25925925925925924</v>
      </c>
      <c r="AK29" s="23">
        <f t="shared" si="4"/>
        <v>7</v>
      </c>
      <c r="AL29" s="34">
        <f t="shared" si="5"/>
        <v>0.25925925925925924</v>
      </c>
    </row>
    <row r="30" spans="1:38" x14ac:dyDescent="0.25">
      <c r="A30" s="77"/>
      <c r="B30" s="77"/>
      <c r="C30" s="77"/>
      <c r="D30" s="80"/>
      <c r="E30" s="11" t="s">
        <v>71</v>
      </c>
      <c r="F30" s="60">
        <v>2</v>
      </c>
      <c r="G30" s="61">
        <v>2</v>
      </c>
      <c r="H30" s="61">
        <v>2</v>
      </c>
      <c r="I30" s="61">
        <v>1</v>
      </c>
      <c r="J30" s="61">
        <v>2</v>
      </c>
      <c r="K30" s="61">
        <v>2</v>
      </c>
      <c r="L30" s="61">
        <v>0</v>
      </c>
      <c r="M30" s="61">
        <v>2</v>
      </c>
      <c r="N30" s="48">
        <v>0</v>
      </c>
      <c r="O30" s="61">
        <v>2</v>
      </c>
      <c r="P30" s="61">
        <v>2</v>
      </c>
      <c r="Q30" s="61">
        <v>1</v>
      </c>
      <c r="R30" s="48">
        <v>0</v>
      </c>
      <c r="S30" s="61">
        <v>2</v>
      </c>
      <c r="T30" s="61">
        <v>1</v>
      </c>
      <c r="U30" s="61">
        <v>2</v>
      </c>
      <c r="V30" s="61">
        <v>2</v>
      </c>
      <c r="W30" s="48">
        <v>1</v>
      </c>
      <c r="X30" s="59">
        <v>2</v>
      </c>
      <c r="Y30" s="59">
        <v>0</v>
      </c>
      <c r="Z30" s="66">
        <v>2</v>
      </c>
      <c r="AA30" s="17">
        <v>0</v>
      </c>
      <c r="AB30" s="17">
        <v>2</v>
      </c>
      <c r="AC30" s="66">
        <v>2</v>
      </c>
      <c r="AD30" s="17">
        <v>0</v>
      </c>
      <c r="AE30" s="64">
        <v>2</v>
      </c>
      <c r="AF30" s="63">
        <v>2</v>
      </c>
      <c r="AG30" s="23">
        <f t="shared" si="0"/>
        <v>17</v>
      </c>
      <c r="AH30" s="34">
        <f t="shared" si="1"/>
        <v>0.62962962962962965</v>
      </c>
      <c r="AI30" s="23">
        <f t="shared" si="2"/>
        <v>4</v>
      </c>
      <c r="AJ30" s="34">
        <f t="shared" si="3"/>
        <v>0.14814814814814814</v>
      </c>
      <c r="AK30" s="23">
        <f t="shared" si="4"/>
        <v>6</v>
      </c>
      <c r="AL30" s="34">
        <f t="shared" si="5"/>
        <v>0.22222222222222221</v>
      </c>
    </row>
    <row r="31" spans="1:38" x14ac:dyDescent="0.25">
      <c r="A31" s="77"/>
      <c r="B31" s="77"/>
      <c r="C31" s="77"/>
      <c r="D31" s="80"/>
      <c r="E31" s="11" t="s">
        <v>72</v>
      </c>
      <c r="F31" s="60">
        <v>2</v>
      </c>
      <c r="G31" s="61">
        <v>2</v>
      </c>
      <c r="H31" s="61">
        <v>2</v>
      </c>
      <c r="I31" s="61">
        <v>2</v>
      </c>
      <c r="J31" s="61">
        <v>2</v>
      </c>
      <c r="K31" s="61">
        <v>2</v>
      </c>
      <c r="L31" s="61">
        <v>0</v>
      </c>
      <c r="M31" s="61">
        <v>2</v>
      </c>
      <c r="N31" s="48">
        <v>0</v>
      </c>
      <c r="O31" s="61">
        <v>2</v>
      </c>
      <c r="P31" s="61">
        <v>2</v>
      </c>
      <c r="Q31" s="61">
        <v>2</v>
      </c>
      <c r="R31" s="48">
        <v>0</v>
      </c>
      <c r="S31" s="61">
        <v>2</v>
      </c>
      <c r="T31" s="61">
        <v>1</v>
      </c>
      <c r="U31" s="61">
        <v>2</v>
      </c>
      <c r="V31" s="61">
        <v>2</v>
      </c>
      <c r="W31" s="48">
        <v>2</v>
      </c>
      <c r="X31" s="59">
        <v>0</v>
      </c>
      <c r="Y31" s="59">
        <v>0</v>
      </c>
      <c r="Z31" s="66">
        <v>2</v>
      </c>
      <c r="AA31" s="17">
        <v>0</v>
      </c>
      <c r="AB31" s="17">
        <v>2</v>
      </c>
      <c r="AC31" s="66">
        <v>2</v>
      </c>
      <c r="AD31" s="17">
        <v>1</v>
      </c>
      <c r="AE31" s="64">
        <v>1</v>
      </c>
      <c r="AF31" s="63">
        <v>0</v>
      </c>
      <c r="AG31" s="23">
        <f t="shared" si="0"/>
        <v>17</v>
      </c>
      <c r="AH31" s="34">
        <f t="shared" si="1"/>
        <v>0.62962962962962965</v>
      </c>
      <c r="AI31" s="23">
        <f t="shared" si="2"/>
        <v>3</v>
      </c>
      <c r="AJ31" s="34">
        <f t="shared" si="3"/>
        <v>0.1111111111111111</v>
      </c>
      <c r="AK31" s="23">
        <f t="shared" si="4"/>
        <v>7</v>
      </c>
      <c r="AL31" s="34">
        <f t="shared" si="5"/>
        <v>0.25925925925925924</v>
      </c>
    </row>
    <row r="32" spans="1:38" x14ac:dyDescent="0.25">
      <c r="A32" s="77"/>
      <c r="B32" s="77"/>
      <c r="C32" s="77"/>
      <c r="D32" s="80"/>
      <c r="E32" s="11" t="s">
        <v>73</v>
      </c>
      <c r="F32" s="60">
        <v>2</v>
      </c>
      <c r="G32" s="61">
        <v>2</v>
      </c>
      <c r="H32" s="61">
        <v>0</v>
      </c>
      <c r="I32" s="61">
        <v>1</v>
      </c>
      <c r="J32" s="61">
        <v>2</v>
      </c>
      <c r="K32" s="61">
        <v>2</v>
      </c>
      <c r="L32" s="61">
        <v>0</v>
      </c>
      <c r="M32" s="61">
        <v>2</v>
      </c>
      <c r="N32" s="48">
        <v>0</v>
      </c>
      <c r="O32" s="61">
        <v>2</v>
      </c>
      <c r="P32" s="61">
        <v>2</v>
      </c>
      <c r="Q32" s="61">
        <v>2</v>
      </c>
      <c r="R32" s="48">
        <v>0</v>
      </c>
      <c r="S32" s="61">
        <v>2</v>
      </c>
      <c r="T32" s="61">
        <v>1</v>
      </c>
      <c r="U32" s="61">
        <v>2</v>
      </c>
      <c r="V32" s="61">
        <v>1</v>
      </c>
      <c r="W32" s="48">
        <v>0</v>
      </c>
      <c r="X32" s="59">
        <v>1</v>
      </c>
      <c r="Y32" s="59">
        <v>0</v>
      </c>
      <c r="Z32" s="66">
        <v>2</v>
      </c>
      <c r="AA32" s="17">
        <v>0</v>
      </c>
      <c r="AB32" s="17">
        <v>2</v>
      </c>
      <c r="AC32" s="66">
        <v>2</v>
      </c>
      <c r="AD32" s="17">
        <v>0</v>
      </c>
      <c r="AE32" s="64">
        <v>0</v>
      </c>
      <c r="AF32" s="63">
        <v>2</v>
      </c>
      <c r="AG32" s="23">
        <f t="shared" si="0"/>
        <v>14</v>
      </c>
      <c r="AH32" s="34">
        <f t="shared" si="1"/>
        <v>0.51851851851851849</v>
      </c>
      <c r="AI32" s="23">
        <f t="shared" si="2"/>
        <v>4</v>
      </c>
      <c r="AJ32" s="34">
        <f t="shared" si="3"/>
        <v>0.14814814814814814</v>
      </c>
      <c r="AK32" s="23">
        <f t="shared" si="4"/>
        <v>9</v>
      </c>
      <c r="AL32" s="34">
        <f t="shared" si="5"/>
        <v>0.33333333333333331</v>
      </c>
    </row>
    <row r="33" spans="1:38" x14ac:dyDescent="0.25">
      <c r="A33" s="77"/>
      <c r="B33" s="77"/>
      <c r="C33" s="77"/>
      <c r="D33" s="80"/>
      <c r="E33" s="11" t="s">
        <v>74</v>
      </c>
      <c r="F33" s="60">
        <v>2</v>
      </c>
      <c r="G33" s="61">
        <v>2</v>
      </c>
      <c r="H33" s="61">
        <v>2</v>
      </c>
      <c r="I33" s="61">
        <v>2</v>
      </c>
      <c r="J33" s="61">
        <v>2</v>
      </c>
      <c r="K33" s="61">
        <v>2</v>
      </c>
      <c r="L33" s="61">
        <v>2</v>
      </c>
      <c r="M33" s="48">
        <v>1</v>
      </c>
      <c r="N33" s="48">
        <v>0</v>
      </c>
      <c r="O33" s="61">
        <v>2</v>
      </c>
      <c r="P33" s="61">
        <v>2</v>
      </c>
      <c r="Q33" s="61">
        <v>2</v>
      </c>
      <c r="R33" s="48">
        <v>0</v>
      </c>
      <c r="S33" s="61">
        <v>2</v>
      </c>
      <c r="T33" s="61">
        <v>0</v>
      </c>
      <c r="U33" s="61">
        <v>2</v>
      </c>
      <c r="V33" s="61">
        <v>2</v>
      </c>
      <c r="W33" s="48">
        <v>2</v>
      </c>
      <c r="X33" s="59">
        <v>0</v>
      </c>
      <c r="Y33" s="59">
        <v>2</v>
      </c>
      <c r="Z33" s="66">
        <v>2</v>
      </c>
      <c r="AA33" s="17">
        <v>1</v>
      </c>
      <c r="AB33" s="17">
        <v>2</v>
      </c>
      <c r="AC33" s="66">
        <v>2</v>
      </c>
      <c r="AD33" s="17">
        <v>0</v>
      </c>
      <c r="AE33" s="64">
        <v>2</v>
      </c>
      <c r="AF33" s="63">
        <v>2</v>
      </c>
      <c r="AG33" s="23">
        <f t="shared" si="0"/>
        <v>20</v>
      </c>
      <c r="AH33" s="34">
        <f t="shared" si="1"/>
        <v>0.7407407407407407</v>
      </c>
      <c r="AI33" s="23">
        <f t="shared" si="2"/>
        <v>2</v>
      </c>
      <c r="AJ33" s="34">
        <f t="shared" si="3"/>
        <v>7.407407407407407E-2</v>
      </c>
      <c r="AK33" s="23">
        <f t="shared" si="4"/>
        <v>5</v>
      </c>
      <c r="AL33" s="34">
        <f t="shared" si="5"/>
        <v>0.18518518518518517</v>
      </c>
    </row>
    <row r="34" spans="1:38" ht="16.5" thickBot="1" x14ac:dyDescent="0.3">
      <c r="A34" s="77"/>
      <c r="B34" s="77"/>
      <c r="C34" s="77"/>
      <c r="D34" s="81"/>
      <c r="E34" s="11" t="s">
        <v>75</v>
      </c>
      <c r="F34" s="60">
        <v>2</v>
      </c>
      <c r="G34" s="61">
        <v>2</v>
      </c>
      <c r="H34" s="61">
        <v>1</v>
      </c>
      <c r="I34" s="61">
        <v>2</v>
      </c>
      <c r="J34" s="61">
        <v>1</v>
      </c>
      <c r="K34" s="61">
        <v>2</v>
      </c>
      <c r="L34" s="61">
        <v>0</v>
      </c>
      <c r="M34" s="48">
        <v>1</v>
      </c>
      <c r="N34" s="48">
        <v>0</v>
      </c>
      <c r="O34" s="61">
        <v>2</v>
      </c>
      <c r="P34" s="61">
        <v>2</v>
      </c>
      <c r="Q34" s="61">
        <v>1</v>
      </c>
      <c r="R34" s="48">
        <v>0</v>
      </c>
      <c r="S34" s="61">
        <v>2</v>
      </c>
      <c r="T34" s="61">
        <v>0</v>
      </c>
      <c r="U34" s="61">
        <v>1</v>
      </c>
      <c r="V34" s="61">
        <v>0</v>
      </c>
      <c r="W34" s="48">
        <v>1</v>
      </c>
      <c r="X34" s="59">
        <v>0</v>
      </c>
      <c r="Y34" s="59">
        <v>0</v>
      </c>
      <c r="Z34" s="66">
        <v>0</v>
      </c>
      <c r="AA34" s="17">
        <v>1</v>
      </c>
      <c r="AB34" s="17">
        <v>2</v>
      </c>
      <c r="AC34" s="66">
        <v>2</v>
      </c>
      <c r="AD34" s="17">
        <v>1</v>
      </c>
      <c r="AE34" s="64">
        <v>2</v>
      </c>
      <c r="AF34" s="63">
        <v>2</v>
      </c>
      <c r="AG34" s="23">
        <f t="shared" si="0"/>
        <v>11</v>
      </c>
      <c r="AH34" s="34">
        <f t="shared" si="1"/>
        <v>0.40740740740740738</v>
      </c>
      <c r="AI34" s="23">
        <f t="shared" si="2"/>
        <v>8</v>
      </c>
      <c r="AJ34" s="34">
        <f t="shared" si="3"/>
        <v>0.29629629629629628</v>
      </c>
      <c r="AK34" s="23">
        <f t="shared" si="4"/>
        <v>8</v>
      </c>
      <c r="AL34" s="34">
        <f t="shared" si="5"/>
        <v>0.29629629629629628</v>
      </c>
    </row>
    <row r="35" spans="1:38" ht="63.75" thickBot="1" x14ac:dyDescent="0.3">
      <c r="A35" s="77"/>
      <c r="B35" s="77"/>
      <c r="C35" s="77"/>
      <c r="D35" s="18" t="s">
        <v>15</v>
      </c>
      <c r="E35" s="19" t="s">
        <v>76</v>
      </c>
      <c r="F35" s="60">
        <v>2</v>
      </c>
      <c r="G35" s="48">
        <v>1</v>
      </c>
      <c r="H35" s="48">
        <v>1</v>
      </c>
      <c r="I35" s="61">
        <v>2</v>
      </c>
      <c r="J35" s="48">
        <v>1</v>
      </c>
      <c r="K35" s="61">
        <v>2</v>
      </c>
      <c r="L35" s="61">
        <v>1</v>
      </c>
      <c r="M35" s="48">
        <v>1</v>
      </c>
      <c r="N35" s="48">
        <v>0</v>
      </c>
      <c r="O35" s="48">
        <v>0</v>
      </c>
      <c r="P35" s="48">
        <v>1</v>
      </c>
      <c r="Q35" s="61">
        <v>2</v>
      </c>
      <c r="R35" s="61">
        <v>2</v>
      </c>
      <c r="S35" s="61">
        <v>2</v>
      </c>
      <c r="T35" s="48">
        <v>1</v>
      </c>
      <c r="U35" s="61">
        <v>2</v>
      </c>
      <c r="V35" s="61">
        <v>2</v>
      </c>
      <c r="W35" s="48">
        <v>1</v>
      </c>
      <c r="X35" s="17">
        <v>1</v>
      </c>
      <c r="Y35" s="17">
        <v>1</v>
      </c>
      <c r="Z35" s="66">
        <v>2</v>
      </c>
      <c r="AA35" s="17">
        <v>1</v>
      </c>
      <c r="AB35" s="17">
        <v>2</v>
      </c>
      <c r="AC35" s="66">
        <v>2</v>
      </c>
      <c r="AD35" s="17">
        <v>0</v>
      </c>
      <c r="AE35" s="64">
        <v>0</v>
      </c>
      <c r="AF35" s="63">
        <v>2</v>
      </c>
      <c r="AG35" s="23">
        <f t="shared" si="0"/>
        <v>12</v>
      </c>
      <c r="AH35" s="34">
        <f t="shared" si="1"/>
        <v>0.44444444444444442</v>
      </c>
      <c r="AI35" s="23">
        <f t="shared" si="2"/>
        <v>11</v>
      </c>
      <c r="AJ35" s="34">
        <f t="shared" si="3"/>
        <v>0.40740740740740738</v>
      </c>
      <c r="AK35" s="23">
        <f t="shared" si="4"/>
        <v>4</v>
      </c>
      <c r="AL35" s="34">
        <f t="shared" si="5"/>
        <v>0.14814814814814814</v>
      </c>
    </row>
    <row r="36" spans="1:38" ht="31.5" x14ac:dyDescent="0.25">
      <c r="A36" s="77"/>
      <c r="B36" s="77"/>
      <c r="C36" s="77"/>
      <c r="D36" s="79" t="s">
        <v>16</v>
      </c>
      <c r="E36" s="11" t="s">
        <v>77</v>
      </c>
      <c r="F36" s="60">
        <v>2</v>
      </c>
      <c r="G36" s="61">
        <v>2</v>
      </c>
      <c r="H36" s="61">
        <v>2</v>
      </c>
      <c r="I36" s="61">
        <v>2</v>
      </c>
      <c r="J36" s="61">
        <v>2</v>
      </c>
      <c r="K36" s="61">
        <v>2</v>
      </c>
      <c r="L36" s="61">
        <v>2</v>
      </c>
      <c r="M36" s="48">
        <v>0</v>
      </c>
      <c r="N36" s="48">
        <v>0</v>
      </c>
      <c r="O36" s="61">
        <v>2</v>
      </c>
      <c r="P36" s="61">
        <v>2</v>
      </c>
      <c r="Q36" s="61">
        <v>2</v>
      </c>
      <c r="R36" s="61">
        <v>2</v>
      </c>
      <c r="S36" s="61">
        <v>2</v>
      </c>
      <c r="T36" s="61">
        <v>2</v>
      </c>
      <c r="U36" s="61">
        <v>2</v>
      </c>
      <c r="V36" s="61">
        <v>2</v>
      </c>
      <c r="W36" s="48">
        <v>2</v>
      </c>
      <c r="X36" s="59">
        <v>2</v>
      </c>
      <c r="Y36" s="59">
        <v>2</v>
      </c>
      <c r="Z36" s="66">
        <v>2</v>
      </c>
      <c r="AA36" s="59">
        <v>2</v>
      </c>
      <c r="AB36" s="17">
        <v>2</v>
      </c>
      <c r="AC36" s="66">
        <v>2</v>
      </c>
      <c r="AD36" s="17">
        <v>0</v>
      </c>
      <c r="AE36" s="64">
        <v>0</v>
      </c>
      <c r="AF36" s="63">
        <v>2</v>
      </c>
      <c r="AG36" s="23">
        <f t="shared" si="0"/>
        <v>23</v>
      </c>
      <c r="AH36" s="34">
        <f t="shared" si="1"/>
        <v>0.85185185185185186</v>
      </c>
      <c r="AI36" s="23">
        <f t="shared" si="2"/>
        <v>0</v>
      </c>
      <c r="AJ36" s="34">
        <f t="shared" si="3"/>
        <v>0</v>
      </c>
      <c r="AK36" s="23">
        <f t="shared" si="4"/>
        <v>4</v>
      </c>
      <c r="AL36" s="34">
        <f t="shared" si="5"/>
        <v>0.14814814814814814</v>
      </c>
    </row>
    <row r="37" spans="1:38" ht="31.5" x14ac:dyDescent="0.25">
      <c r="A37" s="77"/>
      <c r="B37" s="77"/>
      <c r="C37" s="77"/>
      <c r="D37" s="80"/>
      <c r="E37" s="11" t="s">
        <v>78</v>
      </c>
      <c r="F37" s="60">
        <v>2</v>
      </c>
      <c r="G37" s="61">
        <v>2</v>
      </c>
      <c r="H37" s="61">
        <v>2</v>
      </c>
      <c r="I37" s="61">
        <v>2</v>
      </c>
      <c r="J37" s="61">
        <v>2</v>
      </c>
      <c r="K37" s="61">
        <v>2</v>
      </c>
      <c r="L37" s="61">
        <v>2</v>
      </c>
      <c r="M37" s="48">
        <v>0</v>
      </c>
      <c r="N37" s="48">
        <v>0</v>
      </c>
      <c r="O37" s="61">
        <v>2</v>
      </c>
      <c r="P37" s="61">
        <v>2</v>
      </c>
      <c r="Q37" s="61">
        <v>2</v>
      </c>
      <c r="R37" s="61">
        <v>2</v>
      </c>
      <c r="S37" s="61">
        <v>2</v>
      </c>
      <c r="T37" s="61">
        <v>2</v>
      </c>
      <c r="U37" s="61">
        <v>2</v>
      </c>
      <c r="V37" s="61">
        <v>2</v>
      </c>
      <c r="W37" s="48">
        <v>2</v>
      </c>
      <c r="X37" s="59">
        <v>2</v>
      </c>
      <c r="Y37" s="59">
        <v>2</v>
      </c>
      <c r="Z37" s="66">
        <v>2</v>
      </c>
      <c r="AA37" s="59">
        <v>2</v>
      </c>
      <c r="AB37" s="17">
        <v>2</v>
      </c>
      <c r="AC37" s="66">
        <v>2</v>
      </c>
      <c r="AD37" s="17">
        <v>0</v>
      </c>
      <c r="AE37" s="64">
        <v>0</v>
      </c>
      <c r="AF37" s="63">
        <v>2</v>
      </c>
      <c r="AG37" s="23">
        <f t="shared" si="0"/>
        <v>23</v>
      </c>
      <c r="AH37" s="34">
        <f t="shared" si="1"/>
        <v>0.85185185185185186</v>
      </c>
      <c r="AI37" s="23">
        <f t="shared" si="2"/>
        <v>0</v>
      </c>
      <c r="AJ37" s="34">
        <f t="shared" si="3"/>
        <v>0</v>
      </c>
      <c r="AK37" s="23">
        <f t="shared" si="4"/>
        <v>4</v>
      </c>
      <c r="AL37" s="34">
        <f t="shared" si="5"/>
        <v>0.14814814814814814</v>
      </c>
    </row>
    <row r="38" spans="1:38" ht="48" thickBot="1" x14ac:dyDescent="0.3">
      <c r="A38" s="77"/>
      <c r="B38" s="77"/>
      <c r="C38" s="77"/>
      <c r="D38" s="81"/>
      <c r="E38" s="11" t="s">
        <v>79</v>
      </c>
      <c r="F38" s="60">
        <v>2</v>
      </c>
      <c r="G38" s="61">
        <v>2</v>
      </c>
      <c r="H38" s="61">
        <v>2</v>
      </c>
      <c r="I38" s="61">
        <v>2</v>
      </c>
      <c r="J38" s="61">
        <v>2</v>
      </c>
      <c r="K38" s="61">
        <v>2</v>
      </c>
      <c r="L38" s="61">
        <v>2</v>
      </c>
      <c r="M38" s="48">
        <v>0</v>
      </c>
      <c r="N38" s="48">
        <v>0</v>
      </c>
      <c r="O38" s="61">
        <v>2</v>
      </c>
      <c r="P38" s="61">
        <v>2</v>
      </c>
      <c r="Q38" s="61">
        <v>2</v>
      </c>
      <c r="R38" s="61">
        <v>2</v>
      </c>
      <c r="S38" s="61">
        <v>2</v>
      </c>
      <c r="T38" s="61">
        <v>2</v>
      </c>
      <c r="U38" s="61">
        <v>2</v>
      </c>
      <c r="V38" s="61">
        <v>2</v>
      </c>
      <c r="W38" s="48">
        <v>2</v>
      </c>
      <c r="X38" s="59">
        <v>2</v>
      </c>
      <c r="Y38" s="59">
        <v>2</v>
      </c>
      <c r="Z38" s="66">
        <v>2</v>
      </c>
      <c r="AA38" s="59">
        <v>2</v>
      </c>
      <c r="AB38" s="17">
        <v>2</v>
      </c>
      <c r="AC38" s="66">
        <v>2</v>
      </c>
      <c r="AD38" s="17">
        <v>0</v>
      </c>
      <c r="AE38" s="64">
        <v>0</v>
      </c>
      <c r="AF38" s="63">
        <v>2</v>
      </c>
      <c r="AG38" s="23">
        <f t="shared" si="0"/>
        <v>23</v>
      </c>
      <c r="AH38" s="34">
        <f t="shared" si="1"/>
        <v>0.85185185185185186</v>
      </c>
      <c r="AI38" s="23">
        <f t="shared" si="2"/>
        <v>0</v>
      </c>
      <c r="AJ38" s="34">
        <f t="shared" si="3"/>
        <v>0</v>
      </c>
      <c r="AK38" s="23">
        <f t="shared" si="4"/>
        <v>4</v>
      </c>
      <c r="AL38" s="34">
        <f t="shared" si="5"/>
        <v>0.14814814814814814</v>
      </c>
    </row>
    <row r="39" spans="1:38" ht="79.5" thickBot="1" x14ac:dyDescent="0.3">
      <c r="A39" s="77"/>
      <c r="B39" s="77"/>
      <c r="C39" s="78"/>
      <c r="D39" s="7" t="s">
        <v>17</v>
      </c>
      <c r="E39" s="11" t="s">
        <v>18</v>
      </c>
      <c r="F39" s="60">
        <v>2</v>
      </c>
      <c r="G39" s="61">
        <v>2</v>
      </c>
      <c r="H39" s="61">
        <v>2</v>
      </c>
      <c r="I39" s="61">
        <v>2</v>
      </c>
      <c r="J39" s="48">
        <v>0</v>
      </c>
      <c r="K39" s="61">
        <v>2</v>
      </c>
      <c r="L39" s="61">
        <v>2</v>
      </c>
      <c r="M39" s="48">
        <v>1</v>
      </c>
      <c r="N39" s="48">
        <v>0</v>
      </c>
      <c r="O39" s="48">
        <v>0</v>
      </c>
      <c r="P39" s="48">
        <v>1</v>
      </c>
      <c r="Q39" s="61">
        <v>2</v>
      </c>
      <c r="R39" s="61">
        <v>2</v>
      </c>
      <c r="S39" s="61">
        <v>2</v>
      </c>
      <c r="T39" s="61">
        <v>2</v>
      </c>
      <c r="U39" s="61">
        <v>2</v>
      </c>
      <c r="V39" s="61">
        <v>2</v>
      </c>
      <c r="W39" s="48">
        <v>1</v>
      </c>
      <c r="X39" s="17">
        <v>1</v>
      </c>
      <c r="Y39" s="17">
        <v>1</v>
      </c>
      <c r="Z39" s="66">
        <v>2</v>
      </c>
      <c r="AA39" s="17">
        <v>2</v>
      </c>
      <c r="AB39" s="17">
        <v>2</v>
      </c>
      <c r="AC39" s="66">
        <v>2</v>
      </c>
      <c r="AD39" s="17">
        <v>0</v>
      </c>
      <c r="AE39" s="64">
        <v>1</v>
      </c>
      <c r="AF39" s="63">
        <v>2</v>
      </c>
      <c r="AG39" s="23">
        <f t="shared" si="0"/>
        <v>17</v>
      </c>
      <c r="AH39" s="34">
        <f t="shared" si="1"/>
        <v>0.62962962962962965</v>
      </c>
      <c r="AI39" s="23">
        <f t="shared" si="2"/>
        <v>6</v>
      </c>
      <c r="AJ39" s="34">
        <f t="shared" si="3"/>
        <v>0.22222222222222221</v>
      </c>
      <c r="AK39" s="23">
        <f t="shared" si="4"/>
        <v>4</v>
      </c>
      <c r="AL39" s="34">
        <f t="shared" si="5"/>
        <v>0.14814814814814814</v>
      </c>
    </row>
    <row r="40" spans="1:38" x14ac:dyDescent="0.25">
      <c r="A40" s="77"/>
      <c r="B40" s="77"/>
      <c r="C40" s="76" t="s">
        <v>19</v>
      </c>
      <c r="D40" s="79"/>
      <c r="E40" s="11" t="s">
        <v>80</v>
      </c>
      <c r="F40" s="60">
        <v>2</v>
      </c>
      <c r="G40" s="61">
        <v>2</v>
      </c>
      <c r="H40" s="61">
        <v>2</v>
      </c>
      <c r="I40" s="61">
        <v>2</v>
      </c>
      <c r="J40" s="48">
        <v>1</v>
      </c>
      <c r="K40" s="61">
        <v>2</v>
      </c>
      <c r="L40" s="61">
        <v>2</v>
      </c>
      <c r="M40" s="61">
        <v>1</v>
      </c>
      <c r="N40" s="48">
        <v>0</v>
      </c>
      <c r="O40" s="61">
        <v>2</v>
      </c>
      <c r="P40" s="61">
        <v>2</v>
      </c>
      <c r="Q40" s="61">
        <v>2</v>
      </c>
      <c r="R40" s="61">
        <v>2</v>
      </c>
      <c r="S40" s="61">
        <v>2</v>
      </c>
      <c r="T40" s="61">
        <v>2</v>
      </c>
      <c r="U40" s="61">
        <v>0</v>
      </c>
      <c r="V40" s="61">
        <v>2</v>
      </c>
      <c r="W40" s="48">
        <v>2</v>
      </c>
      <c r="X40" s="17">
        <v>0</v>
      </c>
      <c r="Y40" s="17">
        <v>2</v>
      </c>
      <c r="Z40" s="66">
        <v>2</v>
      </c>
      <c r="AA40" s="17">
        <v>0</v>
      </c>
      <c r="AB40" s="17">
        <v>2</v>
      </c>
      <c r="AC40" s="66">
        <v>2</v>
      </c>
      <c r="AD40" s="17">
        <v>0</v>
      </c>
      <c r="AE40" s="64">
        <v>0</v>
      </c>
      <c r="AF40" s="63">
        <v>2</v>
      </c>
      <c r="AG40" s="23">
        <f t="shared" si="0"/>
        <v>19</v>
      </c>
      <c r="AH40" s="34">
        <f t="shared" si="1"/>
        <v>0.70370370370370372</v>
      </c>
      <c r="AI40" s="23">
        <f t="shared" si="2"/>
        <v>2</v>
      </c>
      <c r="AJ40" s="34">
        <f t="shared" si="3"/>
        <v>7.407407407407407E-2</v>
      </c>
      <c r="AK40" s="23">
        <f t="shared" si="4"/>
        <v>6</v>
      </c>
      <c r="AL40" s="34">
        <f t="shared" si="5"/>
        <v>0.22222222222222221</v>
      </c>
    </row>
    <row r="41" spans="1:38" x14ac:dyDescent="0.25">
      <c r="A41" s="77"/>
      <c r="B41" s="77"/>
      <c r="C41" s="77"/>
      <c r="D41" s="80"/>
      <c r="E41" s="11" t="s">
        <v>81</v>
      </c>
      <c r="F41" s="60">
        <v>2</v>
      </c>
      <c r="G41" s="61">
        <v>2</v>
      </c>
      <c r="H41" s="61">
        <v>2</v>
      </c>
      <c r="I41" s="61">
        <v>2</v>
      </c>
      <c r="J41" s="48">
        <v>1</v>
      </c>
      <c r="K41" s="61">
        <v>2</v>
      </c>
      <c r="L41" s="61">
        <v>2</v>
      </c>
      <c r="M41" s="61">
        <v>2</v>
      </c>
      <c r="N41" s="48">
        <v>0</v>
      </c>
      <c r="O41" s="61">
        <v>1</v>
      </c>
      <c r="P41" s="61">
        <v>2</v>
      </c>
      <c r="Q41" s="61">
        <v>1</v>
      </c>
      <c r="R41" s="61">
        <v>2</v>
      </c>
      <c r="S41" s="61">
        <v>2</v>
      </c>
      <c r="T41" s="61">
        <v>2</v>
      </c>
      <c r="U41" s="61">
        <v>0</v>
      </c>
      <c r="V41" s="61">
        <v>2</v>
      </c>
      <c r="W41" s="48">
        <v>1</v>
      </c>
      <c r="X41" s="17">
        <v>0</v>
      </c>
      <c r="Y41" s="17">
        <v>2</v>
      </c>
      <c r="Z41" s="66">
        <v>2</v>
      </c>
      <c r="AA41" s="17">
        <v>0</v>
      </c>
      <c r="AB41" s="17">
        <v>2</v>
      </c>
      <c r="AC41" s="66">
        <v>0</v>
      </c>
      <c r="AD41" s="17">
        <v>0</v>
      </c>
      <c r="AE41" s="64">
        <v>0</v>
      </c>
      <c r="AF41" s="63">
        <v>2</v>
      </c>
      <c r="AG41" s="23">
        <f t="shared" si="0"/>
        <v>16</v>
      </c>
      <c r="AH41" s="34">
        <f t="shared" si="1"/>
        <v>0.59259259259259256</v>
      </c>
      <c r="AI41" s="23">
        <f t="shared" si="2"/>
        <v>4</v>
      </c>
      <c r="AJ41" s="34">
        <f t="shared" si="3"/>
        <v>0.14814814814814814</v>
      </c>
      <c r="AK41" s="23">
        <f t="shared" si="4"/>
        <v>7</v>
      </c>
      <c r="AL41" s="34">
        <f t="shared" si="5"/>
        <v>0.25925925925925924</v>
      </c>
    </row>
    <row r="42" spans="1:38" x14ac:dyDescent="0.25">
      <c r="A42" s="77"/>
      <c r="B42" s="77"/>
      <c r="C42" s="77"/>
      <c r="D42" s="80"/>
      <c r="E42" s="11" t="s">
        <v>82</v>
      </c>
      <c r="F42" s="60">
        <v>2</v>
      </c>
      <c r="G42" s="61">
        <v>2</v>
      </c>
      <c r="H42" s="61">
        <v>2</v>
      </c>
      <c r="I42" s="61">
        <v>2</v>
      </c>
      <c r="J42" s="61">
        <v>2</v>
      </c>
      <c r="K42" s="61">
        <v>2</v>
      </c>
      <c r="L42" s="61">
        <v>2</v>
      </c>
      <c r="M42" s="61">
        <v>2</v>
      </c>
      <c r="N42" s="48">
        <v>0</v>
      </c>
      <c r="O42" s="61">
        <v>2</v>
      </c>
      <c r="P42" s="61">
        <v>2</v>
      </c>
      <c r="Q42" s="61">
        <v>2</v>
      </c>
      <c r="R42" s="61">
        <v>2</v>
      </c>
      <c r="S42" s="61">
        <v>2</v>
      </c>
      <c r="T42" s="61">
        <v>2</v>
      </c>
      <c r="U42" s="61">
        <v>0</v>
      </c>
      <c r="V42" s="61">
        <v>2</v>
      </c>
      <c r="W42" s="48">
        <v>2</v>
      </c>
      <c r="X42" s="17">
        <v>0</v>
      </c>
      <c r="Y42" s="17">
        <v>1</v>
      </c>
      <c r="Z42" s="66">
        <v>2</v>
      </c>
      <c r="AA42" s="17">
        <v>0</v>
      </c>
      <c r="AB42" s="17">
        <v>2</v>
      </c>
      <c r="AC42" s="66">
        <v>2</v>
      </c>
      <c r="AD42" s="17">
        <v>0</v>
      </c>
      <c r="AE42" s="64">
        <v>0</v>
      </c>
      <c r="AF42" s="63">
        <v>2</v>
      </c>
      <c r="AG42" s="23">
        <f t="shared" si="0"/>
        <v>20</v>
      </c>
      <c r="AH42" s="34">
        <f t="shared" si="1"/>
        <v>0.7407407407407407</v>
      </c>
      <c r="AI42" s="23">
        <f t="shared" si="2"/>
        <v>1</v>
      </c>
      <c r="AJ42" s="34">
        <f t="shared" si="3"/>
        <v>3.7037037037037035E-2</v>
      </c>
      <c r="AK42" s="23">
        <f t="shared" si="4"/>
        <v>6</v>
      </c>
      <c r="AL42" s="34">
        <f t="shared" si="5"/>
        <v>0.22222222222222221</v>
      </c>
    </row>
    <row r="43" spans="1:38" ht="63" x14ac:dyDescent="0.25">
      <c r="A43" s="77"/>
      <c r="B43" s="77"/>
      <c r="C43" s="77"/>
      <c r="D43" s="80"/>
      <c r="E43" s="11" t="s">
        <v>83</v>
      </c>
      <c r="F43" s="60">
        <v>2</v>
      </c>
      <c r="G43" s="61">
        <v>2</v>
      </c>
      <c r="H43" s="61">
        <v>2</v>
      </c>
      <c r="I43" s="61">
        <v>2</v>
      </c>
      <c r="J43" s="61">
        <v>2</v>
      </c>
      <c r="K43" s="61">
        <v>2</v>
      </c>
      <c r="L43" s="61">
        <v>2</v>
      </c>
      <c r="M43" s="61">
        <v>2</v>
      </c>
      <c r="N43" s="48">
        <v>2</v>
      </c>
      <c r="O43" s="61">
        <v>2</v>
      </c>
      <c r="P43" s="61">
        <v>2</v>
      </c>
      <c r="Q43" s="61">
        <v>2</v>
      </c>
      <c r="R43" s="61">
        <v>2</v>
      </c>
      <c r="S43" s="61">
        <v>2</v>
      </c>
      <c r="T43" s="61">
        <v>2</v>
      </c>
      <c r="U43" s="61">
        <v>0</v>
      </c>
      <c r="V43" s="61">
        <v>2</v>
      </c>
      <c r="W43" s="48">
        <v>2</v>
      </c>
      <c r="X43" s="17">
        <v>0</v>
      </c>
      <c r="Y43" s="17">
        <v>1</v>
      </c>
      <c r="Z43" s="66">
        <v>2</v>
      </c>
      <c r="AA43" s="17">
        <v>0</v>
      </c>
      <c r="AB43" s="17">
        <v>2</v>
      </c>
      <c r="AC43" s="66">
        <v>2</v>
      </c>
      <c r="AD43" s="17">
        <v>0</v>
      </c>
      <c r="AE43" s="64">
        <v>0</v>
      </c>
      <c r="AF43" s="63">
        <v>2</v>
      </c>
      <c r="AG43" s="23">
        <f t="shared" si="0"/>
        <v>21</v>
      </c>
      <c r="AH43" s="34">
        <f t="shared" si="1"/>
        <v>0.77777777777777779</v>
      </c>
      <c r="AI43" s="23">
        <f t="shared" si="2"/>
        <v>1</v>
      </c>
      <c r="AJ43" s="34">
        <f t="shared" si="3"/>
        <v>3.7037037037037035E-2</v>
      </c>
      <c r="AK43" s="23">
        <f t="shared" si="4"/>
        <v>5</v>
      </c>
      <c r="AL43" s="34">
        <f t="shared" si="5"/>
        <v>0.18518518518518517</v>
      </c>
    </row>
    <row r="44" spans="1:38" ht="94.5" x14ac:dyDescent="0.25">
      <c r="A44" s="77"/>
      <c r="B44" s="77"/>
      <c r="C44" s="77"/>
      <c r="D44" s="80"/>
      <c r="E44" s="11" t="s">
        <v>84</v>
      </c>
      <c r="F44" s="60">
        <v>2</v>
      </c>
      <c r="G44" s="61">
        <v>2</v>
      </c>
      <c r="H44" s="61">
        <v>2</v>
      </c>
      <c r="I44" s="61">
        <v>2</v>
      </c>
      <c r="J44" s="61">
        <v>0</v>
      </c>
      <c r="K44" s="61">
        <v>2</v>
      </c>
      <c r="L44" s="61">
        <v>0</v>
      </c>
      <c r="M44" s="61">
        <v>2</v>
      </c>
      <c r="N44" s="48">
        <v>0</v>
      </c>
      <c r="O44" s="61">
        <v>1</v>
      </c>
      <c r="P44" s="61">
        <v>0</v>
      </c>
      <c r="Q44" s="48">
        <v>1</v>
      </c>
      <c r="R44" s="61">
        <v>1</v>
      </c>
      <c r="S44" s="61">
        <v>2</v>
      </c>
      <c r="T44" s="61">
        <v>1</v>
      </c>
      <c r="U44" s="61">
        <v>0</v>
      </c>
      <c r="V44" s="61">
        <v>1</v>
      </c>
      <c r="W44" s="48">
        <v>2</v>
      </c>
      <c r="X44" s="17">
        <v>0</v>
      </c>
      <c r="Y44" s="17">
        <v>1</v>
      </c>
      <c r="Z44" s="66">
        <v>2</v>
      </c>
      <c r="AA44" s="17">
        <v>0</v>
      </c>
      <c r="AB44" s="17">
        <v>2</v>
      </c>
      <c r="AC44" s="66">
        <v>2</v>
      </c>
      <c r="AD44" s="17">
        <v>0</v>
      </c>
      <c r="AE44" s="64">
        <v>0</v>
      </c>
      <c r="AF44" s="63">
        <v>2</v>
      </c>
      <c r="AG44" s="23">
        <f t="shared" si="0"/>
        <v>12</v>
      </c>
      <c r="AH44" s="34">
        <f t="shared" si="1"/>
        <v>0.44444444444444442</v>
      </c>
      <c r="AI44" s="23">
        <f t="shared" si="2"/>
        <v>6</v>
      </c>
      <c r="AJ44" s="34">
        <f t="shared" si="3"/>
        <v>0.22222222222222221</v>
      </c>
      <c r="AK44" s="23">
        <f t="shared" si="4"/>
        <v>9</v>
      </c>
      <c r="AL44" s="34">
        <f t="shared" si="5"/>
        <v>0.33333333333333331</v>
      </c>
    </row>
    <row r="45" spans="1:38" ht="141.75" x14ac:dyDescent="0.25">
      <c r="A45" s="77"/>
      <c r="B45" s="77"/>
      <c r="C45" s="77"/>
      <c r="D45" s="80"/>
      <c r="E45" s="11" t="s">
        <v>85</v>
      </c>
      <c r="F45" s="60">
        <v>2</v>
      </c>
      <c r="G45" s="61">
        <v>2</v>
      </c>
      <c r="H45" s="61">
        <v>2</v>
      </c>
      <c r="I45" s="61">
        <v>2</v>
      </c>
      <c r="J45" s="61">
        <v>2</v>
      </c>
      <c r="K45" s="61">
        <v>2</v>
      </c>
      <c r="L45" s="61">
        <v>2</v>
      </c>
      <c r="M45" s="61">
        <v>2</v>
      </c>
      <c r="N45" s="48">
        <v>0</v>
      </c>
      <c r="O45" s="61">
        <v>2</v>
      </c>
      <c r="P45" s="61">
        <v>2</v>
      </c>
      <c r="Q45" s="61">
        <v>2</v>
      </c>
      <c r="R45" s="61">
        <v>2</v>
      </c>
      <c r="S45" s="61">
        <v>2</v>
      </c>
      <c r="T45" s="61">
        <v>2</v>
      </c>
      <c r="U45" s="61">
        <v>2</v>
      </c>
      <c r="V45" s="61">
        <v>2</v>
      </c>
      <c r="W45" s="48">
        <v>0</v>
      </c>
      <c r="X45" s="17">
        <v>0</v>
      </c>
      <c r="Y45" s="17">
        <v>2</v>
      </c>
      <c r="Z45" s="66">
        <v>2</v>
      </c>
      <c r="AA45" s="17">
        <v>0</v>
      </c>
      <c r="AB45" s="17">
        <v>2</v>
      </c>
      <c r="AC45" s="66">
        <v>2</v>
      </c>
      <c r="AD45" s="17">
        <v>0</v>
      </c>
      <c r="AE45" s="64">
        <v>0</v>
      </c>
      <c r="AF45" s="63">
        <v>2</v>
      </c>
      <c r="AG45" s="23">
        <f t="shared" si="0"/>
        <v>21</v>
      </c>
      <c r="AH45" s="34">
        <f t="shared" si="1"/>
        <v>0.77777777777777779</v>
      </c>
      <c r="AI45" s="23">
        <f t="shared" si="2"/>
        <v>0</v>
      </c>
      <c r="AJ45" s="34">
        <f t="shared" si="3"/>
        <v>0</v>
      </c>
      <c r="AK45" s="23">
        <f t="shared" si="4"/>
        <v>6</v>
      </c>
      <c r="AL45" s="34">
        <f t="shared" si="5"/>
        <v>0.22222222222222221</v>
      </c>
    </row>
    <row r="46" spans="1:38" ht="32.25" thickBot="1" x14ac:dyDescent="0.3">
      <c r="A46" s="77"/>
      <c r="B46" s="77"/>
      <c r="C46" s="77"/>
      <c r="D46" s="81"/>
      <c r="E46" s="11" t="s">
        <v>86</v>
      </c>
      <c r="F46" s="60">
        <v>2</v>
      </c>
      <c r="G46" s="61">
        <v>2</v>
      </c>
      <c r="H46" s="61">
        <v>2</v>
      </c>
      <c r="I46" s="61">
        <v>2</v>
      </c>
      <c r="J46" s="61">
        <v>2</v>
      </c>
      <c r="K46" s="61">
        <v>2</v>
      </c>
      <c r="L46" s="61">
        <v>2</v>
      </c>
      <c r="M46" s="61">
        <v>2</v>
      </c>
      <c r="N46" s="48">
        <v>0</v>
      </c>
      <c r="O46" s="61">
        <v>2</v>
      </c>
      <c r="P46" s="61">
        <v>2</v>
      </c>
      <c r="Q46" s="61">
        <v>2</v>
      </c>
      <c r="R46" s="61">
        <v>2</v>
      </c>
      <c r="S46" s="61">
        <v>2</v>
      </c>
      <c r="T46" s="61">
        <v>2</v>
      </c>
      <c r="U46" s="61">
        <v>0</v>
      </c>
      <c r="V46" s="61">
        <v>2</v>
      </c>
      <c r="W46" s="48">
        <v>2</v>
      </c>
      <c r="X46" s="17">
        <v>0</v>
      </c>
      <c r="Y46" s="17">
        <v>2</v>
      </c>
      <c r="Z46" s="66">
        <v>2</v>
      </c>
      <c r="AA46" s="17">
        <v>0</v>
      </c>
      <c r="AB46" s="17">
        <v>2</v>
      </c>
      <c r="AC46" s="66">
        <v>2</v>
      </c>
      <c r="AD46" s="17">
        <v>0</v>
      </c>
      <c r="AE46" s="64">
        <v>0</v>
      </c>
      <c r="AF46" s="63">
        <v>2</v>
      </c>
      <c r="AG46" s="23">
        <f t="shared" si="0"/>
        <v>21</v>
      </c>
      <c r="AH46" s="34">
        <f t="shared" si="1"/>
        <v>0.77777777777777779</v>
      </c>
      <c r="AI46" s="23">
        <f t="shared" si="2"/>
        <v>0</v>
      </c>
      <c r="AJ46" s="34">
        <f t="shared" si="3"/>
        <v>0</v>
      </c>
      <c r="AK46" s="23">
        <f t="shared" si="4"/>
        <v>6</v>
      </c>
      <c r="AL46" s="34">
        <f t="shared" si="5"/>
        <v>0.22222222222222221</v>
      </c>
    </row>
    <row r="47" spans="1:38" ht="48" thickBot="1" x14ac:dyDescent="0.3">
      <c r="A47" s="77"/>
      <c r="B47" s="77"/>
      <c r="C47" s="77"/>
      <c r="D47" s="7" t="s">
        <v>20</v>
      </c>
      <c r="E47" s="11" t="s">
        <v>41</v>
      </c>
      <c r="F47" s="60">
        <v>2</v>
      </c>
      <c r="G47" s="61">
        <v>2</v>
      </c>
      <c r="H47" s="48">
        <v>0</v>
      </c>
      <c r="I47" s="61">
        <v>2</v>
      </c>
      <c r="J47" s="61">
        <v>2</v>
      </c>
      <c r="K47" s="61">
        <v>2</v>
      </c>
      <c r="L47" s="61">
        <v>0</v>
      </c>
      <c r="M47" s="48">
        <v>0</v>
      </c>
      <c r="N47" s="48">
        <v>0</v>
      </c>
      <c r="O47" s="48">
        <v>0</v>
      </c>
      <c r="P47" s="61">
        <v>2</v>
      </c>
      <c r="Q47" s="61">
        <v>2</v>
      </c>
      <c r="R47" s="48">
        <v>1</v>
      </c>
      <c r="S47" s="61">
        <v>2</v>
      </c>
      <c r="T47" s="61">
        <v>2</v>
      </c>
      <c r="U47" s="61">
        <v>2</v>
      </c>
      <c r="V47" s="48">
        <v>0</v>
      </c>
      <c r="W47" s="48">
        <v>2</v>
      </c>
      <c r="X47" s="17">
        <v>1</v>
      </c>
      <c r="Y47" s="17">
        <v>0</v>
      </c>
      <c r="Z47" s="66">
        <v>2</v>
      </c>
      <c r="AA47" s="17">
        <v>0</v>
      </c>
      <c r="AB47" s="17">
        <v>2</v>
      </c>
      <c r="AC47" s="66">
        <v>1</v>
      </c>
      <c r="AD47" s="17">
        <v>0</v>
      </c>
      <c r="AE47" s="64">
        <v>0</v>
      </c>
      <c r="AF47" s="63">
        <v>2</v>
      </c>
      <c r="AG47" s="23">
        <f t="shared" si="0"/>
        <v>14</v>
      </c>
      <c r="AH47" s="34">
        <f t="shared" si="1"/>
        <v>0.51851851851851849</v>
      </c>
      <c r="AI47" s="23">
        <f t="shared" si="2"/>
        <v>3</v>
      </c>
      <c r="AJ47" s="34">
        <f t="shared" si="3"/>
        <v>0.1111111111111111</v>
      </c>
      <c r="AK47" s="23">
        <f t="shared" si="4"/>
        <v>10</v>
      </c>
      <c r="AL47" s="34">
        <f t="shared" si="5"/>
        <v>0.37037037037037035</v>
      </c>
    </row>
    <row r="48" spans="1:38" ht="32.25" thickBot="1" x14ac:dyDescent="0.3">
      <c r="A48" s="77"/>
      <c r="B48" s="77"/>
      <c r="C48" s="77"/>
      <c r="D48" s="7" t="s">
        <v>21</v>
      </c>
      <c r="E48" s="14" t="s">
        <v>22</v>
      </c>
      <c r="F48" s="60">
        <v>2</v>
      </c>
      <c r="G48" s="61">
        <v>2</v>
      </c>
      <c r="H48" s="48">
        <v>0</v>
      </c>
      <c r="I48" s="61">
        <v>2</v>
      </c>
      <c r="J48" s="61">
        <v>1</v>
      </c>
      <c r="K48" s="61">
        <v>2</v>
      </c>
      <c r="L48" s="61">
        <v>2</v>
      </c>
      <c r="M48" s="48">
        <v>0</v>
      </c>
      <c r="N48" s="48">
        <v>0</v>
      </c>
      <c r="O48" s="61">
        <v>2</v>
      </c>
      <c r="P48" s="61">
        <v>0</v>
      </c>
      <c r="Q48" s="61">
        <v>0</v>
      </c>
      <c r="R48" s="48">
        <v>1</v>
      </c>
      <c r="S48" s="48">
        <v>1</v>
      </c>
      <c r="T48" s="48">
        <v>0</v>
      </c>
      <c r="U48" s="61">
        <v>2</v>
      </c>
      <c r="V48" s="61">
        <v>2</v>
      </c>
      <c r="W48" s="48">
        <v>1</v>
      </c>
      <c r="X48" s="17">
        <v>2</v>
      </c>
      <c r="Y48" s="17">
        <v>0</v>
      </c>
      <c r="Z48" s="66">
        <v>2</v>
      </c>
      <c r="AA48" s="17">
        <v>0</v>
      </c>
      <c r="AB48" s="17">
        <v>2</v>
      </c>
      <c r="AC48" s="66">
        <v>0</v>
      </c>
      <c r="AD48" s="17">
        <v>0</v>
      </c>
      <c r="AE48" s="64">
        <v>0</v>
      </c>
      <c r="AF48" s="63">
        <v>2</v>
      </c>
      <c r="AG48" s="23">
        <f t="shared" si="0"/>
        <v>12</v>
      </c>
      <c r="AH48" s="34">
        <f t="shared" si="1"/>
        <v>0.44444444444444442</v>
      </c>
      <c r="AI48" s="23">
        <f t="shared" si="2"/>
        <v>4</v>
      </c>
      <c r="AJ48" s="34">
        <f t="shared" si="3"/>
        <v>0.14814814814814814</v>
      </c>
      <c r="AK48" s="23">
        <f t="shared" si="4"/>
        <v>11</v>
      </c>
      <c r="AL48" s="34">
        <f t="shared" si="5"/>
        <v>0.40740740740740738</v>
      </c>
    </row>
    <row r="49" spans="1:38" ht="48" thickBot="1" x14ac:dyDescent="0.3">
      <c r="A49" s="77"/>
      <c r="B49" s="77"/>
      <c r="C49" s="77"/>
      <c r="D49" s="7" t="s">
        <v>36</v>
      </c>
      <c r="E49" s="11" t="s">
        <v>42</v>
      </c>
      <c r="F49" s="60">
        <v>2</v>
      </c>
      <c r="G49" s="61">
        <v>1</v>
      </c>
      <c r="H49" s="48">
        <v>0</v>
      </c>
      <c r="I49" s="61">
        <v>2</v>
      </c>
      <c r="J49" s="61">
        <v>2</v>
      </c>
      <c r="K49" s="61">
        <v>2</v>
      </c>
      <c r="L49" s="61">
        <v>1</v>
      </c>
      <c r="M49" s="48">
        <v>0</v>
      </c>
      <c r="N49" s="48">
        <v>0</v>
      </c>
      <c r="O49" s="61">
        <v>1</v>
      </c>
      <c r="P49" s="61">
        <v>1</v>
      </c>
      <c r="Q49" s="61">
        <v>2</v>
      </c>
      <c r="R49" s="48">
        <v>0</v>
      </c>
      <c r="S49" s="61">
        <v>2</v>
      </c>
      <c r="T49" s="48">
        <v>0</v>
      </c>
      <c r="U49" s="61">
        <v>2</v>
      </c>
      <c r="V49" s="61">
        <v>2</v>
      </c>
      <c r="W49" s="48">
        <v>0</v>
      </c>
      <c r="X49" s="17">
        <v>2</v>
      </c>
      <c r="Y49" s="17">
        <v>0</v>
      </c>
      <c r="Z49" s="66">
        <v>1</v>
      </c>
      <c r="AA49" s="17">
        <v>0</v>
      </c>
      <c r="AB49" s="17">
        <v>2</v>
      </c>
      <c r="AC49" s="66">
        <v>0</v>
      </c>
      <c r="AD49" s="17">
        <v>0</v>
      </c>
      <c r="AE49" s="64">
        <v>0</v>
      </c>
      <c r="AF49" s="63">
        <v>1</v>
      </c>
      <c r="AG49" s="23">
        <f t="shared" si="0"/>
        <v>10</v>
      </c>
      <c r="AH49" s="34">
        <f t="shared" si="1"/>
        <v>0.37037037037037035</v>
      </c>
      <c r="AI49" s="23">
        <f t="shared" si="2"/>
        <v>6</v>
      </c>
      <c r="AJ49" s="34">
        <f t="shared" si="3"/>
        <v>0.22222222222222221</v>
      </c>
      <c r="AK49" s="23">
        <f t="shared" si="4"/>
        <v>11</v>
      </c>
      <c r="AL49" s="34">
        <f t="shared" si="5"/>
        <v>0.40740740740740738</v>
      </c>
    </row>
    <row r="50" spans="1:38" ht="63" x14ac:dyDescent="0.25">
      <c r="A50" s="77"/>
      <c r="B50" s="77"/>
      <c r="C50" s="77"/>
      <c r="D50" s="79" t="s">
        <v>23</v>
      </c>
      <c r="E50" s="11" t="s">
        <v>24</v>
      </c>
      <c r="F50" s="52">
        <v>1</v>
      </c>
      <c r="G50" s="61">
        <v>2</v>
      </c>
      <c r="H50" s="48">
        <v>1</v>
      </c>
      <c r="I50" s="61">
        <v>2</v>
      </c>
      <c r="J50" s="61">
        <v>0</v>
      </c>
      <c r="K50" s="61">
        <v>2</v>
      </c>
      <c r="L50" s="61">
        <v>2</v>
      </c>
      <c r="M50" s="48">
        <v>0</v>
      </c>
      <c r="N50" s="48">
        <v>1</v>
      </c>
      <c r="O50" s="61">
        <v>0</v>
      </c>
      <c r="P50" s="61">
        <v>0</v>
      </c>
      <c r="Q50" s="48">
        <v>1</v>
      </c>
      <c r="R50" s="48">
        <v>1</v>
      </c>
      <c r="S50" s="61">
        <v>2</v>
      </c>
      <c r="T50" s="48">
        <v>0</v>
      </c>
      <c r="U50" s="48">
        <v>1</v>
      </c>
      <c r="V50" s="61">
        <v>2</v>
      </c>
      <c r="W50" s="48">
        <v>0</v>
      </c>
      <c r="X50" s="17">
        <v>0</v>
      </c>
      <c r="Y50" s="17">
        <v>1</v>
      </c>
      <c r="Z50" s="66">
        <v>2</v>
      </c>
      <c r="AA50" s="59">
        <v>2</v>
      </c>
      <c r="AB50" s="17">
        <v>2</v>
      </c>
      <c r="AC50" s="66">
        <v>2</v>
      </c>
      <c r="AD50" s="17">
        <v>0</v>
      </c>
      <c r="AE50" s="64">
        <v>1</v>
      </c>
      <c r="AF50" s="63">
        <v>2</v>
      </c>
      <c r="AG50" s="23">
        <f t="shared" si="0"/>
        <v>11</v>
      </c>
      <c r="AH50" s="34">
        <f t="shared" si="1"/>
        <v>0.40740740740740738</v>
      </c>
      <c r="AI50" s="23">
        <f t="shared" si="2"/>
        <v>8</v>
      </c>
      <c r="AJ50" s="34">
        <f t="shared" si="3"/>
        <v>0.29629629629629628</v>
      </c>
      <c r="AK50" s="23">
        <f t="shared" si="4"/>
        <v>8</v>
      </c>
      <c r="AL50" s="34">
        <f t="shared" si="5"/>
        <v>0.29629629629629628</v>
      </c>
    </row>
    <row r="51" spans="1:38" ht="63.75" thickBot="1" x14ac:dyDescent="0.3">
      <c r="A51" s="77"/>
      <c r="B51" s="77"/>
      <c r="C51" s="78"/>
      <c r="D51" s="81"/>
      <c r="E51" s="11" t="s">
        <v>87</v>
      </c>
      <c r="F51" s="52">
        <v>1</v>
      </c>
      <c r="G51" s="61">
        <v>2</v>
      </c>
      <c r="H51" s="48">
        <v>1</v>
      </c>
      <c r="I51" s="61">
        <v>1</v>
      </c>
      <c r="J51" s="61">
        <v>2</v>
      </c>
      <c r="K51" s="61">
        <v>2</v>
      </c>
      <c r="L51" s="48">
        <v>1</v>
      </c>
      <c r="M51" s="48">
        <v>0</v>
      </c>
      <c r="N51" s="48">
        <v>1</v>
      </c>
      <c r="O51" s="61">
        <v>1</v>
      </c>
      <c r="P51" s="61">
        <v>1</v>
      </c>
      <c r="Q51" s="48">
        <v>1</v>
      </c>
      <c r="R51" s="48">
        <v>1</v>
      </c>
      <c r="S51" s="61">
        <v>1</v>
      </c>
      <c r="T51" s="48">
        <v>1</v>
      </c>
      <c r="U51" s="48">
        <v>1</v>
      </c>
      <c r="V51" s="61">
        <v>2</v>
      </c>
      <c r="W51" s="48">
        <v>1</v>
      </c>
      <c r="X51" s="17">
        <v>1</v>
      </c>
      <c r="Y51" s="17">
        <v>1</v>
      </c>
      <c r="Z51" s="66">
        <v>2</v>
      </c>
      <c r="AA51" s="17">
        <v>1</v>
      </c>
      <c r="AB51" s="17">
        <v>2</v>
      </c>
      <c r="AC51" s="66">
        <v>1</v>
      </c>
      <c r="AD51" s="17">
        <v>0</v>
      </c>
      <c r="AE51" s="64">
        <v>1</v>
      </c>
      <c r="AF51" s="63">
        <v>1</v>
      </c>
      <c r="AG51" s="23">
        <f t="shared" si="0"/>
        <v>6</v>
      </c>
      <c r="AH51" s="34">
        <f t="shared" si="1"/>
        <v>0.22222222222222221</v>
      </c>
      <c r="AI51" s="23">
        <f t="shared" si="2"/>
        <v>19</v>
      </c>
      <c r="AJ51" s="34">
        <f t="shared" si="3"/>
        <v>0.70370370370370372</v>
      </c>
      <c r="AK51" s="23">
        <f t="shared" si="4"/>
        <v>2</v>
      </c>
      <c r="AL51" s="34">
        <f t="shared" si="5"/>
        <v>7.407407407407407E-2</v>
      </c>
    </row>
    <row r="52" spans="1:38" ht="78.75" x14ac:dyDescent="0.25">
      <c r="A52" s="77"/>
      <c r="B52" s="77"/>
      <c r="C52" s="76" t="s">
        <v>25</v>
      </c>
      <c r="D52" s="79" t="s">
        <v>35</v>
      </c>
      <c r="E52" s="11" t="s">
        <v>26</v>
      </c>
      <c r="F52" s="44" t="s">
        <v>35</v>
      </c>
      <c r="G52" s="45" t="s">
        <v>35</v>
      </c>
      <c r="H52" s="45" t="s">
        <v>35</v>
      </c>
      <c r="I52" s="45" t="s">
        <v>35</v>
      </c>
      <c r="J52" s="45" t="s">
        <v>35</v>
      </c>
      <c r="K52" s="45" t="s">
        <v>35</v>
      </c>
      <c r="L52" s="45" t="s">
        <v>35</v>
      </c>
      <c r="M52" s="45" t="s">
        <v>35</v>
      </c>
      <c r="N52" s="45" t="s">
        <v>144</v>
      </c>
      <c r="O52" s="45" t="s">
        <v>35</v>
      </c>
      <c r="P52" s="45" t="s">
        <v>35</v>
      </c>
      <c r="Q52" s="45" t="s">
        <v>35</v>
      </c>
      <c r="R52" s="45" t="s">
        <v>35</v>
      </c>
      <c r="S52" s="45" t="s">
        <v>35</v>
      </c>
      <c r="T52" s="45" t="s">
        <v>35</v>
      </c>
      <c r="U52" s="45" t="s">
        <v>35</v>
      </c>
      <c r="V52" s="45" t="s">
        <v>35</v>
      </c>
      <c r="W52" s="48" t="s">
        <v>35</v>
      </c>
      <c r="X52" s="45" t="s">
        <v>35</v>
      </c>
      <c r="Y52" s="45" t="s">
        <v>35</v>
      </c>
      <c r="Z52" s="45" t="s">
        <v>35</v>
      </c>
      <c r="AA52" s="45" t="s">
        <v>35</v>
      </c>
      <c r="AB52" s="45" t="s">
        <v>35</v>
      </c>
      <c r="AC52" s="45" t="s">
        <v>35</v>
      </c>
      <c r="AD52" s="45" t="s">
        <v>35</v>
      </c>
      <c r="AE52" s="45" t="s">
        <v>35</v>
      </c>
      <c r="AF52" s="45" t="s">
        <v>35</v>
      </c>
      <c r="AG52" s="46"/>
      <c r="AH52" s="47"/>
      <c r="AI52" s="46"/>
      <c r="AJ52" s="47"/>
      <c r="AK52" s="46"/>
      <c r="AL52" s="47"/>
    </row>
    <row r="53" spans="1:38" ht="31.5" x14ac:dyDescent="0.25">
      <c r="A53" s="77"/>
      <c r="B53" s="77"/>
      <c r="C53" s="77"/>
      <c r="D53" s="80"/>
      <c r="E53" s="11" t="s">
        <v>120</v>
      </c>
      <c r="F53" s="60">
        <v>2</v>
      </c>
      <c r="G53" s="61">
        <v>2</v>
      </c>
      <c r="H53" s="61">
        <v>2</v>
      </c>
      <c r="I53" s="61">
        <v>2</v>
      </c>
      <c r="J53" s="61">
        <v>2</v>
      </c>
      <c r="K53" s="61">
        <v>2</v>
      </c>
      <c r="L53" s="61">
        <v>2</v>
      </c>
      <c r="M53" s="61">
        <v>2</v>
      </c>
      <c r="N53" s="48">
        <v>0</v>
      </c>
      <c r="O53" s="61">
        <v>2</v>
      </c>
      <c r="P53" s="61">
        <v>2</v>
      </c>
      <c r="Q53" s="61">
        <v>2</v>
      </c>
      <c r="R53" s="61">
        <v>2</v>
      </c>
      <c r="S53" s="61">
        <v>2</v>
      </c>
      <c r="T53" s="61">
        <v>2</v>
      </c>
      <c r="U53" s="61">
        <v>2</v>
      </c>
      <c r="V53" s="61">
        <v>2</v>
      </c>
      <c r="W53" s="48">
        <v>2</v>
      </c>
      <c r="X53" s="17">
        <v>2</v>
      </c>
      <c r="Y53" s="59">
        <v>2</v>
      </c>
      <c r="Z53" s="66">
        <v>2</v>
      </c>
      <c r="AA53" s="17">
        <v>2</v>
      </c>
      <c r="AB53" s="17">
        <v>2</v>
      </c>
      <c r="AC53" s="66">
        <v>2</v>
      </c>
      <c r="AD53" s="17">
        <v>0</v>
      </c>
      <c r="AE53" s="64">
        <v>2</v>
      </c>
      <c r="AF53" s="63">
        <v>2</v>
      </c>
      <c r="AG53" s="23">
        <f t="shared" si="0"/>
        <v>25</v>
      </c>
      <c r="AH53" s="34">
        <f t="shared" si="1"/>
        <v>0.92592592592592593</v>
      </c>
      <c r="AI53" s="23">
        <f t="shared" si="2"/>
        <v>0</v>
      </c>
      <c r="AJ53" s="34">
        <f t="shared" si="3"/>
        <v>0</v>
      </c>
      <c r="AK53" s="23">
        <f t="shared" si="4"/>
        <v>2</v>
      </c>
      <c r="AL53" s="34">
        <f t="shared" si="5"/>
        <v>7.407407407407407E-2</v>
      </c>
    </row>
    <row r="54" spans="1:38" ht="31.5" x14ac:dyDescent="0.25">
      <c r="A54" s="77"/>
      <c r="B54" s="77"/>
      <c r="C54" s="77"/>
      <c r="D54" s="80"/>
      <c r="E54" s="11" t="s">
        <v>88</v>
      </c>
      <c r="F54" s="60">
        <v>2</v>
      </c>
      <c r="G54" s="61">
        <v>2</v>
      </c>
      <c r="H54" s="61">
        <v>2</v>
      </c>
      <c r="I54" s="61">
        <v>2</v>
      </c>
      <c r="J54" s="61">
        <v>2</v>
      </c>
      <c r="K54" s="61">
        <v>2</v>
      </c>
      <c r="L54" s="61">
        <v>2</v>
      </c>
      <c r="M54" s="61">
        <v>2</v>
      </c>
      <c r="N54" s="48">
        <v>0</v>
      </c>
      <c r="O54" s="61">
        <v>2</v>
      </c>
      <c r="P54" s="61">
        <v>2</v>
      </c>
      <c r="Q54" s="61">
        <v>2</v>
      </c>
      <c r="R54" s="61">
        <v>2</v>
      </c>
      <c r="S54" s="61">
        <v>2</v>
      </c>
      <c r="T54" s="61">
        <v>2</v>
      </c>
      <c r="U54" s="61">
        <v>2</v>
      </c>
      <c r="V54" s="61">
        <v>2</v>
      </c>
      <c r="W54" s="48">
        <v>2</v>
      </c>
      <c r="X54" s="17">
        <v>2</v>
      </c>
      <c r="Y54" s="59">
        <v>2</v>
      </c>
      <c r="Z54" s="66">
        <v>2</v>
      </c>
      <c r="AA54" s="17">
        <v>2</v>
      </c>
      <c r="AB54" s="17">
        <v>2</v>
      </c>
      <c r="AC54" s="66">
        <v>2</v>
      </c>
      <c r="AD54" s="17">
        <v>0</v>
      </c>
      <c r="AE54" s="64">
        <v>2</v>
      </c>
      <c r="AF54" s="63">
        <v>2</v>
      </c>
      <c r="AG54" s="23">
        <f t="shared" si="0"/>
        <v>25</v>
      </c>
      <c r="AH54" s="34">
        <f t="shared" si="1"/>
        <v>0.92592592592592593</v>
      </c>
      <c r="AI54" s="23">
        <f t="shared" si="2"/>
        <v>0</v>
      </c>
      <c r="AJ54" s="34">
        <f t="shared" si="3"/>
        <v>0</v>
      </c>
      <c r="AK54" s="23">
        <f t="shared" si="4"/>
        <v>2</v>
      </c>
      <c r="AL54" s="34">
        <f t="shared" si="5"/>
        <v>7.407407407407407E-2</v>
      </c>
    </row>
    <row r="55" spans="1:38" x14ac:dyDescent="0.25">
      <c r="A55" s="77"/>
      <c r="B55" s="77"/>
      <c r="C55" s="77"/>
      <c r="D55" s="80"/>
      <c r="E55" s="11" t="s">
        <v>89</v>
      </c>
      <c r="F55" s="60">
        <v>2</v>
      </c>
      <c r="G55" s="61">
        <v>2</v>
      </c>
      <c r="H55" s="61">
        <v>2</v>
      </c>
      <c r="I55" s="48">
        <v>0</v>
      </c>
      <c r="J55" s="48">
        <v>0</v>
      </c>
      <c r="K55" s="61">
        <v>2</v>
      </c>
      <c r="L55" s="61">
        <v>2</v>
      </c>
      <c r="M55" s="61">
        <v>2</v>
      </c>
      <c r="N55" s="48">
        <v>0</v>
      </c>
      <c r="O55" s="61">
        <v>2</v>
      </c>
      <c r="P55" s="61">
        <v>2</v>
      </c>
      <c r="Q55" s="61">
        <v>2</v>
      </c>
      <c r="R55" s="61">
        <v>2</v>
      </c>
      <c r="S55" s="61">
        <v>2</v>
      </c>
      <c r="T55" s="61">
        <v>2</v>
      </c>
      <c r="U55" s="61">
        <v>2</v>
      </c>
      <c r="V55" s="61">
        <v>2</v>
      </c>
      <c r="W55" s="48">
        <v>0</v>
      </c>
      <c r="X55" s="17">
        <v>2</v>
      </c>
      <c r="Y55" s="59">
        <v>2</v>
      </c>
      <c r="Z55" s="66">
        <v>2</v>
      </c>
      <c r="AA55" s="17">
        <v>0</v>
      </c>
      <c r="AB55" s="17">
        <v>2</v>
      </c>
      <c r="AC55" s="66">
        <v>0</v>
      </c>
      <c r="AD55" s="17">
        <v>0</v>
      </c>
      <c r="AE55" s="64">
        <v>2</v>
      </c>
      <c r="AF55" s="63">
        <v>2</v>
      </c>
      <c r="AG55" s="23">
        <f t="shared" si="0"/>
        <v>20</v>
      </c>
      <c r="AH55" s="34">
        <f t="shared" si="1"/>
        <v>0.7407407407407407</v>
      </c>
      <c r="AI55" s="23">
        <f t="shared" si="2"/>
        <v>0</v>
      </c>
      <c r="AJ55" s="34">
        <f t="shared" si="3"/>
        <v>0</v>
      </c>
      <c r="AK55" s="23">
        <f t="shared" si="4"/>
        <v>7</v>
      </c>
      <c r="AL55" s="34">
        <f t="shared" si="5"/>
        <v>0.25925925925925924</v>
      </c>
    </row>
    <row r="56" spans="1:38" x14ac:dyDescent="0.25">
      <c r="A56" s="77"/>
      <c r="B56" s="77"/>
      <c r="C56" s="77"/>
      <c r="D56" s="80"/>
      <c r="E56" s="11" t="s">
        <v>90</v>
      </c>
      <c r="F56" s="60">
        <v>2</v>
      </c>
      <c r="G56" s="61">
        <v>2</v>
      </c>
      <c r="H56" s="61">
        <v>2</v>
      </c>
      <c r="I56" s="48">
        <v>0</v>
      </c>
      <c r="J56" s="48">
        <v>0</v>
      </c>
      <c r="K56" s="61">
        <v>2</v>
      </c>
      <c r="L56" s="61">
        <v>1</v>
      </c>
      <c r="M56" s="61">
        <v>2</v>
      </c>
      <c r="N56" s="48">
        <v>0</v>
      </c>
      <c r="O56" s="61">
        <v>2</v>
      </c>
      <c r="P56" s="61">
        <v>2</v>
      </c>
      <c r="Q56" s="61">
        <v>2</v>
      </c>
      <c r="R56" s="61">
        <v>2</v>
      </c>
      <c r="S56" s="61">
        <v>2</v>
      </c>
      <c r="T56" s="61">
        <v>2</v>
      </c>
      <c r="U56" s="61">
        <v>2</v>
      </c>
      <c r="V56" s="61">
        <v>2</v>
      </c>
      <c r="W56" s="48">
        <v>0</v>
      </c>
      <c r="X56" s="17">
        <v>2</v>
      </c>
      <c r="Y56" s="59">
        <v>2</v>
      </c>
      <c r="Z56" s="66">
        <v>2</v>
      </c>
      <c r="AA56" s="17">
        <v>0</v>
      </c>
      <c r="AB56" s="17">
        <v>2</v>
      </c>
      <c r="AC56" s="66">
        <v>0</v>
      </c>
      <c r="AD56" s="17">
        <v>0</v>
      </c>
      <c r="AE56" s="64">
        <v>1</v>
      </c>
      <c r="AF56" s="63">
        <v>2</v>
      </c>
      <c r="AG56" s="23">
        <f t="shared" si="0"/>
        <v>18</v>
      </c>
      <c r="AH56" s="34">
        <f t="shared" si="1"/>
        <v>0.66666666666666663</v>
      </c>
      <c r="AI56" s="23">
        <f t="shared" si="2"/>
        <v>2</v>
      </c>
      <c r="AJ56" s="34">
        <f t="shared" si="3"/>
        <v>7.407407407407407E-2</v>
      </c>
      <c r="AK56" s="23">
        <f t="shared" si="4"/>
        <v>7</v>
      </c>
      <c r="AL56" s="34">
        <f t="shared" si="5"/>
        <v>0.25925925925925924</v>
      </c>
    </row>
    <row r="57" spans="1:38" ht="63" x14ac:dyDescent="0.25">
      <c r="A57" s="77"/>
      <c r="B57" s="77"/>
      <c r="C57" s="77"/>
      <c r="D57" s="80"/>
      <c r="E57" s="11" t="s">
        <v>27</v>
      </c>
      <c r="F57" s="44" t="s">
        <v>35</v>
      </c>
      <c r="G57" s="44" t="s">
        <v>35</v>
      </c>
      <c r="H57" s="44" t="s">
        <v>35</v>
      </c>
      <c r="I57" s="44" t="s">
        <v>35</v>
      </c>
      <c r="J57" s="44" t="s">
        <v>35</v>
      </c>
      <c r="K57" s="44" t="s">
        <v>35</v>
      </c>
      <c r="L57" s="60" t="s">
        <v>35</v>
      </c>
      <c r="M57" s="44" t="s">
        <v>35</v>
      </c>
      <c r="N57" s="44" t="s">
        <v>35</v>
      </c>
      <c r="O57" s="44" t="s">
        <v>35</v>
      </c>
      <c r="P57" s="44" t="s">
        <v>35</v>
      </c>
      <c r="Q57" s="44" t="s">
        <v>35</v>
      </c>
      <c r="R57" s="44" t="s">
        <v>35</v>
      </c>
      <c r="S57" s="44" t="s">
        <v>35</v>
      </c>
      <c r="T57" s="44" t="s">
        <v>35</v>
      </c>
      <c r="U57" s="44" t="s">
        <v>35</v>
      </c>
      <c r="V57" s="44" t="s">
        <v>35</v>
      </c>
      <c r="W57" s="52" t="s">
        <v>35</v>
      </c>
      <c r="X57" s="44" t="s">
        <v>35</v>
      </c>
      <c r="Y57" s="44" t="s">
        <v>35</v>
      </c>
      <c r="Z57" s="44" t="s">
        <v>35</v>
      </c>
      <c r="AA57" s="44" t="s">
        <v>35</v>
      </c>
      <c r="AB57" s="44" t="s">
        <v>35</v>
      </c>
      <c r="AC57" s="44" t="s">
        <v>35</v>
      </c>
      <c r="AD57" s="44" t="s">
        <v>35</v>
      </c>
      <c r="AE57" s="44" t="s">
        <v>35</v>
      </c>
      <c r="AF57" s="44" t="s">
        <v>35</v>
      </c>
      <c r="AG57" s="46"/>
      <c r="AH57" s="47"/>
      <c r="AI57" s="46"/>
      <c r="AJ57" s="47"/>
      <c r="AK57" s="46"/>
      <c r="AL57" s="47"/>
    </row>
    <row r="58" spans="1:38" ht="31.5" x14ac:dyDescent="0.25">
      <c r="A58" s="77"/>
      <c r="B58" s="77"/>
      <c r="C58" s="77"/>
      <c r="D58" s="80"/>
      <c r="E58" s="11" t="s">
        <v>121</v>
      </c>
      <c r="F58" s="60">
        <v>2</v>
      </c>
      <c r="G58" s="61">
        <v>2</v>
      </c>
      <c r="H58" s="61">
        <v>2</v>
      </c>
      <c r="I58" s="61">
        <v>2</v>
      </c>
      <c r="J58" s="61">
        <v>2</v>
      </c>
      <c r="K58" s="61">
        <v>2</v>
      </c>
      <c r="L58" s="61">
        <v>2</v>
      </c>
      <c r="M58" s="61">
        <v>2</v>
      </c>
      <c r="N58" s="48">
        <v>0</v>
      </c>
      <c r="O58" s="61">
        <v>2</v>
      </c>
      <c r="P58" s="61">
        <v>2</v>
      </c>
      <c r="Q58" s="61">
        <v>2</v>
      </c>
      <c r="R58" s="61">
        <v>2</v>
      </c>
      <c r="S58" s="61">
        <v>2</v>
      </c>
      <c r="T58" s="61">
        <v>2</v>
      </c>
      <c r="U58" s="61">
        <v>2</v>
      </c>
      <c r="V58" s="61">
        <v>2</v>
      </c>
      <c r="W58" s="48">
        <v>2</v>
      </c>
      <c r="X58" s="59">
        <v>2</v>
      </c>
      <c r="Y58" s="17">
        <v>0</v>
      </c>
      <c r="Z58" s="66">
        <v>2</v>
      </c>
      <c r="AA58" s="17">
        <v>0</v>
      </c>
      <c r="AB58" s="17">
        <v>2</v>
      </c>
      <c r="AC58" s="66">
        <v>0</v>
      </c>
      <c r="AD58" s="17">
        <v>0</v>
      </c>
      <c r="AE58" s="64">
        <v>2</v>
      </c>
      <c r="AF58" s="63">
        <v>2</v>
      </c>
      <c r="AG58" s="23">
        <f t="shared" si="0"/>
        <v>22</v>
      </c>
      <c r="AH58" s="34">
        <f t="shared" si="1"/>
        <v>0.81481481481481477</v>
      </c>
      <c r="AI58" s="23">
        <f t="shared" si="2"/>
        <v>0</v>
      </c>
      <c r="AJ58" s="34">
        <f t="shared" si="3"/>
        <v>0</v>
      </c>
      <c r="AK58" s="23">
        <f t="shared" si="4"/>
        <v>5</v>
      </c>
      <c r="AL58" s="34">
        <f t="shared" si="5"/>
        <v>0.18518518518518517</v>
      </c>
    </row>
    <row r="59" spans="1:38" x14ac:dyDescent="0.25">
      <c r="A59" s="77"/>
      <c r="B59" s="77"/>
      <c r="C59" s="77"/>
      <c r="D59" s="80"/>
      <c r="E59" s="11" t="s">
        <v>91</v>
      </c>
      <c r="F59" s="60">
        <v>2</v>
      </c>
      <c r="G59" s="61">
        <v>2</v>
      </c>
      <c r="H59" s="61">
        <v>2</v>
      </c>
      <c r="I59" s="61">
        <v>2</v>
      </c>
      <c r="J59" s="61">
        <v>2</v>
      </c>
      <c r="K59" s="61">
        <v>2</v>
      </c>
      <c r="L59" s="61">
        <v>2</v>
      </c>
      <c r="M59" s="61">
        <v>2</v>
      </c>
      <c r="N59" s="48">
        <v>0</v>
      </c>
      <c r="O59" s="61">
        <v>2</v>
      </c>
      <c r="P59" s="61">
        <v>2</v>
      </c>
      <c r="Q59" s="61">
        <v>2</v>
      </c>
      <c r="R59" s="61">
        <v>1</v>
      </c>
      <c r="S59" s="61">
        <v>2</v>
      </c>
      <c r="T59" s="61">
        <v>2</v>
      </c>
      <c r="U59" s="61">
        <v>2</v>
      </c>
      <c r="V59" s="61">
        <v>2</v>
      </c>
      <c r="W59" s="48">
        <v>2</v>
      </c>
      <c r="X59" s="59">
        <v>2</v>
      </c>
      <c r="Y59" s="17">
        <v>0</v>
      </c>
      <c r="Z59" s="66">
        <v>2</v>
      </c>
      <c r="AA59" s="17">
        <v>0</v>
      </c>
      <c r="AB59" s="17">
        <v>2</v>
      </c>
      <c r="AC59" s="66">
        <v>0</v>
      </c>
      <c r="AD59" s="17">
        <v>0</v>
      </c>
      <c r="AE59" s="64">
        <v>2</v>
      </c>
      <c r="AF59" s="63">
        <v>2</v>
      </c>
      <c r="AG59" s="23">
        <f t="shared" si="0"/>
        <v>21</v>
      </c>
      <c r="AH59" s="34">
        <f t="shared" si="1"/>
        <v>0.77777777777777779</v>
      </c>
      <c r="AI59" s="23">
        <f t="shared" si="2"/>
        <v>1</v>
      </c>
      <c r="AJ59" s="34">
        <f t="shared" si="3"/>
        <v>3.7037037037037035E-2</v>
      </c>
      <c r="AK59" s="23">
        <f t="shared" si="4"/>
        <v>5</v>
      </c>
      <c r="AL59" s="34">
        <f t="shared" si="5"/>
        <v>0.18518518518518517</v>
      </c>
    </row>
    <row r="60" spans="1:38" x14ac:dyDescent="0.25">
      <c r="A60" s="77"/>
      <c r="B60" s="77"/>
      <c r="C60" s="77"/>
      <c r="D60" s="80"/>
      <c r="E60" s="11" t="s">
        <v>92</v>
      </c>
      <c r="F60" s="60">
        <v>2</v>
      </c>
      <c r="G60" s="61">
        <v>2</v>
      </c>
      <c r="H60" s="61">
        <v>2</v>
      </c>
      <c r="I60" s="61">
        <v>2</v>
      </c>
      <c r="J60" s="61">
        <v>2</v>
      </c>
      <c r="K60" s="61">
        <v>2</v>
      </c>
      <c r="L60" s="61">
        <v>1</v>
      </c>
      <c r="M60" s="61">
        <v>0</v>
      </c>
      <c r="N60" s="48">
        <v>0</v>
      </c>
      <c r="O60" s="61">
        <v>2</v>
      </c>
      <c r="P60" s="61">
        <v>2</v>
      </c>
      <c r="Q60" s="61">
        <v>2</v>
      </c>
      <c r="R60" s="61">
        <v>1</v>
      </c>
      <c r="S60" s="61">
        <v>2</v>
      </c>
      <c r="T60" s="61">
        <v>2</v>
      </c>
      <c r="U60" s="61">
        <v>2</v>
      </c>
      <c r="V60" s="61">
        <v>2</v>
      </c>
      <c r="W60" s="48">
        <v>2</v>
      </c>
      <c r="X60" s="59">
        <v>1</v>
      </c>
      <c r="Y60" s="17">
        <v>0</v>
      </c>
      <c r="Z60" s="66">
        <v>2</v>
      </c>
      <c r="AA60" s="17">
        <v>0</v>
      </c>
      <c r="AB60" s="17">
        <v>2</v>
      </c>
      <c r="AC60" s="66">
        <v>0</v>
      </c>
      <c r="AD60" s="17">
        <v>0</v>
      </c>
      <c r="AE60" s="64">
        <v>2</v>
      </c>
      <c r="AF60" s="63">
        <v>2</v>
      </c>
      <c r="AG60" s="23">
        <f t="shared" si="0"/>
        <v>18</v>
      </c>
      <c r="AH60" s="34">
        <f t="shared" si="1"/>
        <v>0.66666666666666663</v>
      </c>
      <c r="AI60" s="23">
        <f t="shared" si="2"/>
        <v>3</v>
      </c>
      <c r="AJ60" s="34">
        <f t="shared" si="3"/>
        <v>0.1111111111111111</v>
      </c>
      <c r="AK60" s="23">
        <f t="shared" si="4"/>
        <v>6</v>
      </c>
      <c r="AL60" s="34">
        <f t="shared" si="5"/>
        <v>0.22222222222222221</v>
      </c>
    </row>
    <row r="61" spans="1:38" x14ac:dyDescent="0.25">
      <c r="A61" s="77"/>
      <c r="B61" s="77"/>
      <c r="C61" s="77"/>
      <c r="D61" s="80"/>
      <c r="E61" s="11" t="s">
        <v>93</v>
      </c>
      <c r="F61" s="60">
        <v>2</v>
      </c>
      <c r="G61" s="61">
        <v>2</v>
      </c>
      <c r="H61" s="61">
        <v>1</v>
      </c>
      <c r="I61" s="61">
        <v>2</v>
      </c>
      <c r="J61" s="61">
        <v>2</v>
      </c>
      <c r="K61" s="61">
        <v>2</v>
      </c>
      <c r="L61" s="61">
        <v>0</v>
      </c>
      <c r="M61" s="61">
        <v>2</v>
      </c>
      <c r="N61" s="48">
        <v>0</v>
      </c>
      <c r="O61" s="61">
        <v>2</v>
      </c>
      <c r="P61" s="61">
        <v>2</v>
      </c>
      <c r="Q61" s="61">
        <v>0</v>
      </c>
      <c r="R61" s="61">
        <v>1</v>
      </c>
      <c r="S61" s="61">
        <v>2</v>
      </c>
      <c r="T61" s="61">
        <v>2</v>
      </c>
      <c r="U61" s="61">
        <v>2</v>
      </c>
      <c r="V61" s="61">
        <v>2</v>
      </c>
      <c r="W61" s="48">
        <v>0</v>
      </c>
      <c r="X61" s="17">
        <v>0</v>
      </c>
      <c r="Y61" s="17">
        <v>0</v>
      </c>
      <c r="Z61" s="66">
        <v>2</v>
      </c>
      <c r="AA61" s="17">
        <v>0</v>
      </c>
      <c r="AB61" s="17">
        <v>2</v>
      </c>
      <c r="AC61" s="66">
        <v>0</v>
      </c>
      <c r="AD61" s="17">
        <v>0</v>
      </c>
      <c r="AE61" s="64">
        <v>1</v>
      </c>
      <c r="AF61" s="63">
        <v>2</v>
      </c>
      <c r="AG61" s="23">
        <f t="shared" si="0"/>
        <v>15</v>
      </c>
      <c r="AH61" s="34">
        <f t="shared" si="1"/>
        <v>0.55555555555555558</v>
      </c>
      <c r="AI61" s="23">
        <f t="shared" si="2"/>
        <v>3</v>
      </c>
      <c r="AJ61" s="34">
        <f t="shared" si="3"/>
        <v>0.1111111111111111</v>
      </c>
      <c r="AK61" s="23">
        <f t="shared" si="4"/>
        <v>9</v>
      </c>
      <c r="AL61" s="34">
        <f t="shared" si="5"/>
        <v>0.33333333333333331</v>
      </c>
    </row>
    <row r="62" spans="1:38" x14ac:dyDescent="0.25">
      <c r="A62" s="77"/>
      <c r="B62" s="77"/>
      <c r="C62" s="77"/>
      <c r="D62" s="80"/>
      <c r="E62" s="11" t="s">
        <v>94</v>
      </c>
      <c r="F62" s="60">
        <v>2</v>
      </c>
      <c r="G62" s="61">
        <v>2</v>
      </c>
      <c r="H62" s="61">
        <v>2</v>
      </c>
      <c r="I62" s="61">
        <v>2</v>
      </c>
      <c r="J62" s="61">
        <v>2</v>
      </c>
      <c r="K62" s="61">
        <v>2</v>
      </c>
      <c r="L62" s="61">
        <v>0</v>
      </c>
      <c r="M62" s="61">
        <v>2</v>
      </c>
      <c r="N62" s="48">
        <v>0</v>
      </c>
      <c r="O62" s="61">
        <v>2</v>
      </c>
      <c r="P62" s="61">
        <v>2</v>
      </c>
      <c r="Q62" s="61">
        <v>2</v>
      </c>
      <c r="R62" s="61">
        <v>1</v>
      </c>
      <c r="S62" s="61">
        <v>2</v>
      </c>
      <c r="T62" s="61">
        <v>2</v>
      </c>
      <c r="U62" s="61">
        <v>2</v>
      </c>
      <c r="V62" s="61">
        <v>2</v>
      </c>
      <c r="W62" s="48">
        <v>0</v>
      </c>
      <c r="X62" s="17">
        <v>0</v>
      </c>
      <c r="Y62" s="17">
        <v>0</v>
      </c>
      <c r="Z62" s="66">
        <v>2</v>
      </c>
      <c r="AA62" s="17">
        <v>0</v>
      </c>
      <c r="AB62" s="17">
        <v>2</v>
      </c>
      <c r="AC62" s="66">
        <v>0</v>
      </c>
      <c r="AD62" s="17">
        <v>0</v>
      </c>
      <c r="AE62" s="64">
        <v>1</v>
      </c>
      <c r="AF62" s="63">
        <v>2</v>
      </c>
      <c r="AG62" s="23">
        <f t="shared" si="0"/>
        <v>17</v>
      </c>
      <c r="AH62" s="34">
        <f t="shared" si="1"/>
        <v>0.62962962962962965</v>
      </c>
      <c r="AI62" s="23">
        <f t="shared" si="2"/>
        <v>2</v>
      </c>
      <c r="AJ62" s="34">
        <f t="shared" si="3"/>
        <v>7.407407407407407E-2</v>
      </c>
      <c r="AK62" s="23">
        <f t="shared" si="4"/>
        <v>8</v>
      </c>
      <c r="AL62" s="34">
        <f t="shared" si="5"/>
        <v>0.29629629629629628</v>
      </c>
    </row>
    <row r="63" spans="1:38" ht="31.5" x14ac:dyDescent="0.25">
      <c r="A63" s="77"/>
      <c r="B63" s="77"/>
      <c r="C63" s="77"/>
      <c r="D63" s="80"/>
      <c r="E63" s="11" t="s">
        <v>95</v>
      </c>
      <c r="F63" s="60">
        <v>2</v>
      </c>
      <c r="G63" s="61">
        <v>2</v>
      </c>
      <c r="H63" s="61">
        <v>0</v>
      </c>
      <c r="I63" s="61">
        <v>1</v>
      </c>
      <c r="J63" s="61">
        <v>2</v>
      </c>
      <c r="K63" s="61">
        <v>2</v>
      </c>
      <c r="L63" s="61">
        <v>0</v>
      </c>
      <c r="M63" s="61">
        <v>0</v>
      </c>
      <c r="N63" s="48">
        <v>0</v>
      </c>
      <c r="O63" s="61">
        <v>2</v>
      </c>
      <c r="P63" s="61">
        <v>2</v>
      </c>
      <c r="Q63" s="61">
        <v>1</v>
      </c>
      <c r="R63" s="61">
        <v>1</v>
      </c>
      <c r="S63" s="61">
        <v>2</v>
      </c>
      <c r="T63" s="61">
        <v>1</v>
      </c>
      <c r="U63" s="48">
        <v>1</v>
      </c>
      <c r="V63" s="61">
        <v>2</v>
      </c>
      <c r="W63" s="48">
        <v>0</v>
      </c>
      <c r="X63" s="17">
        <v>0</v>
      </c>
      <c r="Y63" s="17">
        <v>0</v>
      </c>
      <c r="Z63" s="66">
        <v>0</v>
      </c>
      <c r="AA63" s="17">
        <v>0</v>
      </c>
      <c r="AB63" s="17">
        <v>2</v>
      </c>
      <c r="AC63" s="66">
        <v>0</v>
      </c>
      <c r="AD63" s="17">
        <v>0</v>
      </c>
      <c r="AE63" s="64">
        <v>2</v>
      </c>
      <c r="AF63" s="63">
        <v>0</v>
      </c>
      <c r="AG63" s="23">
        <f t="shared" si="0"/>
        <v>10</v>
      </c>
      <c r="AH63" s="34">
        <f t="shared" si="1"/>
        <v>0.37037037037037035</v>
      </c>
      <c r="AI63" s="23">
        <f t="shared" si="2"/>
        <v>5</v>
      </c>
      <c r="AJ63" s="34">
        <f t="shared" si="3"/>
        <v>0.18518518518518517</v>
      </c>
      <c r="AK63" s="23">
        <f t="shared" si="4"/>
        <v>12</v>
      </c>
      <c r="AL63" s="34">
        <f t="shared" si="5"/>
        <v>0.44444444444444442</v>
      </c>
    </row>
    <row r="64" spans="1:38" ht="47.25" x14ac:dyDescent="0.25">
      <c r="A64" s="77"/>
      <c r="B64" s="77"/>
      <c r="C64" s="77"/>
      <c r="D64" s="80"/>
      <c r="E64" s="11" t="s">
        <v>96</v>
      </c>
      <c r="F64" s="60">
        <v>2</v>
      </c>
      <c r="G64" s="61">
        <v>2</v>
      </c>
      <c r="H64" s="61">
        <v>0</v>
      </c>
      <c r="I64" s="61">
        <v>2</v>
      </c>
      <c r="J64" s="61">
        <v>2</v>
      </c>
      <c r="K64" s="61">
        <v>2</v>
      </c>
      <c r="L64" s="61">
        <v>0</v>
      </c>
      <c r="M64" s="61">
        <v>1</v>
      </c>
      <c r="N64" s="48">
        <v>0</v>
      </c>
      <c r="O64" s="61">
        <v>0</v>
      </c>
      <c r="P64" s="61">
        <v>2</v>
      </c>
      <c r="Q64" s="61">
        <v>1</v>
      </c>
      <c r="R64" s="61">
        <v>1</v>
      </c>
      <c r="S64" s="48">
        <v>1</v>
      </c>
      <c r="T64" s="61">
        <v>1</v>
      </c>
      <c r="U64" s="61">
        <v>2</v>
      </c>
      <c r="V64" s="61">
        <v>2</v>
      </c>
      <c r="W64" s="48">
        <v>0</v>
      </c>
      <c r="X64" s="17">
        <v>0</v>
      </c>
      <c r="Y64" s="17">
        <v>0</v>
      </c>
      <c r="Z64" s="66">
        <v>0</v>
      </c>
      <c r="AA64" s="17">
        <v>0</v>
      </c>
      <c r="AB64" s="17">
        <v>1</v>
      </c>
      <c r="AC64" s="66">
        <v>0</v>
      </c>
      <c r="AD64" s="17">
        <v>0</v>
      </c>
      <c r="AE64" s="64">
        <v>2</v>
      </c>
      <c r="AF64" s="63">
        <v>2</v>
      </c>
      <c r="AG64" s="23">
        <f t="shared" si="0"/>
        <v>10</v>
      </c>
      <c r="AH64" s="34">
        <f t="shared" si="1"/>
        <v>0.37037037037037035</v>
      </c>
      <c r="AI64" s="23">
        <f t="shared" si="2"/>
        <v>6</v>
      </c>
      <c r="AJ64" s="34">
        <f t="shared" si="3"/>
        <v>0.22222222222222221</v>
      </c>
      <c r="AK64" s="23">
        <f t="shared" si="4"/>
        <v>11</v>
      </c>
      <c r="AL64" s="34">
        <f t="shared" si="5"/>
        <v>0.40740740740740738</v>
      </c>
    </row>
    <row r="65" spans="1:38" x14ac:dyDescent="0.25">
      <c r="A65" s="77"/>
      <c r="B65" s="77"/>
      <c r="C65" s="77"/>
      <c r="D65" s="80"/>
      <c r="E65" s="11" t="s">
        <v>97</v>
      </c>
      <c r="F65" s="52">
        <v>1</v>
      </c>
      <c r="G65" s="61">
        <v>2</v>
      </c>
      <c r="H65" s="61">
        <v>2</v>
      </c>
      <c r="I65" s="61">
        <v>2</v>
      </c>
      <c r="J65" s="61">
        <v>1</v>
      </c>
      <c r="K65" s="61">
        <v>2</v>
      </c>
      <c r="L65" s="61">
        <v>0</v>
      </c>
      <c r="M65" s="61">
        <v>0</v>
      </c>
      <c r="N65" s="48">
        <v>0</v>
      </c>
      <c r="O65" s="61">
        <v>0</v>
      </c>
      <c r="P65" s="61">
        <v>0</v>
      </c>
      <c r="Q65" s="61">
        <v>2</v>
      </c>
      <c r="R65" s="61">
        <v>1</v>
      </c>
      <c r="S65" s="61">
        <v>2</v>
      </c>
      <c r="T65" s="61">
        <v>2</v>
      </c>
      <c r="U65" s="61">
        <v>2</v>
      </c>
      <c r="V65" s="61">
        <v>2</v>
      </c>
      <c r="W65" s="48">
        <v>0</v>
      </c>
      <c r="X65" s="17">
        <v>0</v>
      </c>
      <c r="Y65" s="17">
        <v>0</v>
      </c>
      <c r="Z65" s="66">
        <v>0</v>
      </c>
      <c r="AA65" s="17">
        <v>0</v>
      </c>
      <c r="AB65" s="17">
        <v>2</v>
      </c>
      <c r="AC65" s="66">
        <v>0</v>
      </c>
      <c r="AD65" s="17">
        <v>0</v>
      </c>
      <c r="AE65" s="64">
        <v>1</v>
      </c>
      <c r="AF65" s="63">
        <v>2</v>
      </c>
      <c r="AG65" s="23">
        <f t="shared" si="0"/>
        <v>11</v>
      </c>
      <c r="AH65" s="34">
        <f t="shared" si="1"/>
        <v>0.40740740740740738</v>
      </c>
      <c r="AI65" s="23">
        <f t="shared" si="2"/>
        <v>4</v>
      </c>
      <c r="AJ65" s="34">
        <f t="shared" si="3"/>
        <v>0.14814814814814814</v>
      </c>
      <c r="AK65" s="23">
        <f t="shared" si="4"/>
        <v>12</v>
      </c>
      <c r="AL65" s="34">
        <f t="shared" si="5"/>
        <v>0.44444444444444442</v>
      </c>
    </row>
    <row r="66" spans="1:38" x14ac:dyDescent="0.25">
      <c r="A66" s="77"/>
      <c r="B66" s="77"/>
      <c r="C66" s="77"/>
      <c r="D66" s="80"/>
      <c r="E66" s="11" t="s">
        <v>98</v>
      </c>
      <c r="F66" s="60">
        <v>2</v>
      </c>
      <c r="G66" s="61">
        <v>2</v>
      </c>
      <c r="H66" s="61">
        <v>2</v>
      </c>
      <c r="I66" s="61">
        <v>2</v>
      </c>
      <c r="J66" s="61">
        <v>2</v>
      </c>
      <c r="K66" s="61">
        <v>2</v>
      </c>
      <c r="L66" s="61">
        <v>0</v>
      </c>
      <c r="M66" s="61">
        <v>1</v>
      </c>
      <c r="N66" s="48">
        <v>0</v>
      </c>
      <c r="O66" s="61">
        <v>2</v>
      </c>
      <c r="P66" s="61">
        <v>2</v>
      </c>
      <c r="Q66" s="61">
        <v>2</v>
      </c>
      <c r="R66" s="61">
        <v>1</v>
      </c>
      <c r="S66" s="61">
        <v>2</v>
      </c>
      <c r="T66" s="61">
        <v>2</v>
      </c>
      <c r="U66" s="61">
        <v>2</v>
      </c>
      <c r="V66" s="61">
        <v>2</v>
      </c>
      <c r="W66" s="48">
        <v>0</v>
      </c>
      <c r="X66" s="17">
        <v>0</v>
      </c>
      <c r="Y66" s="17">
        <v>0</v>
      </c>
      <c r="Z66" s="66">
        <v>2</v>
      </c>
      <c r="AA66" s="17">
        <v>0</v>
      </c>
      <c r="AB66" s="17">
        <v>2</v>
      </c>
      <c r="AC66" s="66">
        <v>0</v>
      </c>
      <c r="AD66" s="17">
        <v>0</v>
      </c>
      <c r="AE66" s="64">
        <v>0</v>
      </c>
      <c r="AF66" s="63">
        <v>2</v>
      </c>
      <c r="AG66" s="23">
        <f t="shared" si="0"/>
        <v>16</v>
      </c>
      <c r="AH66" s="34">
        <f t="shared" si="1"/>
        <v>0.59259259259259256</v>
      </c>
      <c r="AI66" s="23">
        <f t="shared" si="2"/>
        <v>2</v>
      </c>
      <c r="AJ66" s="34">
        <f t="shared" si="3"/>
        <v>7.407407407407407E-2</v>
      </c>
      <c r="AK66" s="23">
        <f t="shared" si="4"/>
        <v>9</v>
      </c>
      <c r="AL66" s="34">
        <f t="shared" si="5"/>
        <v>0.33333333333333331</v>
      </c>
    </row>
    <row r="67" spans="1:38" ht="16.5" thickBot="1" x14ac:dyDescent="0.3">
      <c r="A67" s="77"/>
      <c r="B67" s="77"/>
      <c r="C67" s="78"/>
      <c r="D67" s="81"/>
      <c r="E67" s="11" t="s">
        <v>99</v>
      </c>
      <c r="F67" s="60">
        <v>2</v>
      </c>
      <c r="G67" s="61">
        <v>2</v>
      </c>
      <c r="H67" s="61">
        <v>2</v>
      </c>
      <c r="I67" s="61">
        <v>2</v>
      </c>
      <c r="J67" s="61">
        <v>2</v>
      </c>
      <c r="K67" s="61">
        <v>2</v>
      </c>
      <c r="L67" s="61">
        <v>0</v>
      </c>
      <c r="M67" s="61">
        <v>1</v>
      </c>
      <c r="N67" s="48">
        <v>0</v>
      </c>
      <c r="O67" s="61">
        <v>2</v>
      </c>
      <c r="P67" s="61">
        <v>2</v>
      </c>
      <c r="Q67" s="61">
        <v>0</v>
      </c>
      <c r="R67" s="61">
        <v>1</v>
      </c>
      <c r="S67" s="61">
        <v>2</v>
      </c>
      <c r="T67" s="61">
        <v>2</v>
      </c>
      <c r="U67" s="61">
        <v>2</v>
      </c>
      <c r="V67" s="61">
        <v>2</v>
      </c>
      <c r="W67" s="48">
        <v>0</v>
      </c>
      <c r="X67" s="17">
        <v>0</v>
      </c>
      <c r="Y67" s="17">
        <v>0</v>
      </c>
      <c r="Z67" s="66">
        <v>2</v>
      </c>
      <c r="AA67" s="17">
        <v>0</v>
      </c>
      <c r="AB67" s="17">
        <v>2</v>
      </c>
      <c r="AC67" s="66">
        <v>0</v>
      </c>
      <c r="AD67" s="17">
        <v>0</v>
      </c>
      <c r="AE67" s="64">
        <v>0</v>
      </c>
      <c r="AF67" s="63">
        <v>1</v>
      </c>
      <c r="AG67" s="23">
        <f t="shared" si="0"/>
        <v>14</v>
      </c>
      <c r="AH67" s="34">
        <f t="shared" si="1"/>
        <v>0.51851851851851849</v>
      </c>
      <c r="AI67" s="23">
        <f t="shared" si="2"/>
        <v>3</v>
      </c>
      <c r="AJ67" s="34">
        <f t="shared" si="3"/>
        <v>0.1111111111111111</v>
      </c>
      <c r="AK67" s="23">
        <f t="shared" si="4"/>
        <v>10</v>
      </c>
      <c r="AL67" s="34">
        <f t="shared" si="5"/>
        <v>0.37037037037037035</v>
      </c>
    </row>
    <row r="68" spans="1:38" ht="158.25" thickBot="1" x14ac:dyDescent="0.3">
      <c r="A68" s="77"/>
      <c r="B68" s="77"/>
      <c r="C68" s="2" t="s">
        <v>128</v>
      </c>
      <c r="D68" s="7"/>
      <c r="E68" s="11" t="s">
        <v>100</v>
      </c>
      <c r="F68" s="60">
        <v>2</v>
      </c>
      <c r="G68" s="61">
        <v>2</v>
      </c>
      <c r="H68" s="48">
        <v>0</v>
      </c>
      <c r="I68" s="61">
        <v>2</v>
      </c>
      <c r="J68" s="48">
        <v>1</v>
      </c>
      <c r="K68" s="61">
        <v>2</v>
      </c>
      <c r="L68" s="61">
        <v>0</v>
      </c>
      <c r="M68" s="48">
        <v>0</v>
      </c>
      <c r="N68" s="48">
        <v>0</v>
      </c>
      <c r="O68" s="61">
        <v>2</v>
      </c>
      <c r="P68" s="48">
        <v>0</v>
      </c>
      <c r="Q68" s="61">
        <v>2</v>
      </c>
      <c r="R68" s="61">
        <v>2</v>
      </c>
      <c r="S68" s="61">
        <v>2</v>
      </c>
      <c r="T68" s="48">
        <v>1</v>
      </c>
      <c r="U68" s="48">
        <v>1</v>
      </c>
      <c r="V68" s="48">
        <v>1</v>
      </c>
      <c r="W68" s="48">
        <v>2</v>
      </c>
      <c r="X68" s="59">
        <v>2</v>
      </c>
      <c r="Y68" s="59">
        <v>1</v>
      </c>
      <c r="Z68" s="66">
        <v>2</v>
      </c>
      <c r="AA68" s="17">
        <v>0</v>
      </c>
      <c r="AB68" s="17">
        <v>2</v>
      </c>
      <c r="AC68" s="66">
        <v>2</v>
      </c>
      <c r="AD68" s="17">
        <v>0</v>
      </c>
      <c r="AE68" s="64">
        <v>2</v>
      </c>
      <c r="AF68" s="63">
        <v>2</v>
      </c>
      <c r="AG68" s="23">
        <f t="shared" si="0"/>
        <v>15</v>
      </c>
      <c r="AH68" s="34">
        <f t="shared" si="1"/>
        <v>0.55555555555555558</v>
      </c>
      <c r="AI68" s="23">
        <f t="shared" si="2"/>
        <v>5</v>
      </c>
      <c r="AJ68" s="34">
        <f t="shared" si="3"/>
        <v>0.18518518518518517</v>
      </c>
      <c r="AK68" s="23">
        <f t="shared" si="4"/>
        <v>7</v>
      </c>
      <c r="AL68" s="34">
        <f t="shared" si="5"/>
        <v>0.25925925925925924</v>
      </c>
    </row>
    <row r="69" spans="1:38" ht="31.5" x14ac:dyDescent="0.25">
      <c r="A69" s="77"/>
      <c r="B69" s="77"/>
      <c r="C69" s="76" t="s">
        <v>37</v>
      </c>
      <c r="D69" s="79"/>
      <c r="E69" s="11" t="s">
        <v>77</v>
      </c>
      <c r="F69" s="60">
        <v>2</v>
      </c>
      <c r="G69" s="61">
        <v>2</v>
      </c>
      <c r="H69" s="61">
        <v>2</v>
      </c>
      <c r="I69" s="61">
        <v>2</v>
      </c>
      <c r="J69" s="61">
        <v>2</v>
      </c>
      <c r="K69" s="61">
        <v>2</v>
      </c>
      <c r="L69" s="61">
        <v>1</v>
      </c>
      <c r="M69" s="48">
        <v>0</v>
      </c>
      <c r="N69" s="48">
        <v>0</v>
      </c>
      <c r="O69" s="61">
        <v>2</v>
      </c>
      <c r="P69" s="61">
        <v>2</v>
      </c>
      <c r="Q69" s="61">
        <v>2</v>
      </c>
      <c r="R69" s="61">
        <v>2</v>
      </c>
      <c r="S69" s="61">
        <v>2</v>
      </c>
      <c r="T69" s="61">
        <v>2</v>
      </c>
      <c r="U69" s="61">
        <v>2</v>
      </c>
      <c r="V69" s="61">
        <v>2</v>
      </c>
      <c r="W69" s="48">
        <v>2</v>
      </c>
      <c r="X69" s="59">
        <v>2</v>
      </c>
      <c r="Y69" s="59">
        <v>2</v>
      </c>
      <c r="Z69" s="66">
        <v>2</v>
      </c>
      <c r="AA69" s="59">
        <v>2</v>
      </c>
      <c r="AB69" s="17">
        <v>2</v>
      </c>
      <c r="AC69" s="66">
        <v>2</v>
      </c>
      <c r="AD69" s="17">
        <v>0</v>
      </c>
      <c r="AE69" s="64">
        <v>0</v>
      </c>
      <c r="AF69" s="63">
        <v>2</v>
      </c>
      <c r="AG69" s="23">
        <f t="shared" ref="AG69:AG96" si="6">COUNTIF(F69:AF69,2)</f>
        <v>22</v>
      </c>
      <c r="AH69" s="34">
        <f t="shared" ref="AH69:AH96" si="7">AG69/27</f>
        <v>0.81481481481481477</v>
      </c>
      <c r="AI69" s="23">
        <f t="shared" ref="AI69:AI96" si="8">COUNTIF(F69:AF69,1)</f>
        <v>1</v>
      </c>
      <c r="AJ69" s="34">
        <f t="shared" ref="AJ69:AJ96" si="9">AI69/27</f>
        <v>3.7037037037037035E-2</v>
      </c>
      <c r="AK69" s="23">
        <f t="shared" ref="AK69:AK96" si="10">COUNTIF(F69:AF69,0)</f>
        <v>4</v>
      </c>
      <c r="AL69" s="34">
        <f t="shared" ref="AL69:AL96" si="11">AK69/27</f>
        <v>0.14814814814814814</v>
      </c>
    </row>
    <row r="70" spans="1:38" ht="31.5" x14ac:dyDescent="0.25">
      <c r="A70" s="77"/>
      <c r="B70" s="77"/>
      <c r="C70" s="77"/>
      <c r="D70" s="80"/>
      <c r="E70" s="11" t="s">
        <v>78</v>
      </c>
      <c r="F70" s="60">
        <v>2</v>
      </c>
      <c r="G70" s="61">
        <v>2</v>
      </c>
      <c r="H70" s="61">
        <v>2</v>
      </c>
      <c r="I70" s="61">
        <v>2</v>
      </c>
      <c r="J70" s="61">
        <v>2</v>
      </c>
      <c r="K70" s="61">
        <v>2</v>
      </c>
      <c r="L70" s="61">
        <v>1</v>
      </c>
      <c r="M70" s="48">
        <v>0</v>
      </c>
      <c r="N70" s="48">
        <v>0</v>
      </c>
      <c r="O70" s="61">
        <v>2</v>
      </c>
      <c r="P70" s="61">
        <v>2</v>
      </c>
      <c r="Q70" s="61">
        <v>2</v>
      </c>
      <c r="R70" s="61">
        <v>2</v>
      </c>
      <c r="S70" s="61">
        <v>2</v>
      </c>
      <c r="T70" s="61">
        <v>2</v>
      </c>
      <c r="U70" s="61">
        <v>2</v>
      </c>
      <c r="V70" s="61">
        <v>2</v>
      </c>
      <c r="W70" s="48">
        <v>2</v>
      </c>
      <c r="X70" s="59">
        <v>2</v>
      </c>
      <c r="Y70" s="59">
        <v>2</v>
      </c>
      <c r="Z70" s="66">
        <v>2</v>
      </c>
      <c r="AA70" s="59">
        <v>2</v>
      </c>
      <c r="AB70" s="17">
        <v>2</v>
      </c>
      <c r="AC70" s="66">
        <v>2</v>
      </c>
      <c r="AD70" s="17">
        <v>0</v>
      </c>
      <c r="AE70" s="64">
        <v>0</v>
      </c>
      <c r="AF70" s="63">
        <v>2</v>
      </c>
      <c r="AG70" s="23">
        <f t="shared" si="6"/>
        <v>22</v>
      </c>
      <c r="AH70" s="34">
        <f t="shared" si="7"/>
        <v>0.81481481481481477</v>
      </c>
      <c r="AI70" s="23">
        <f t="shared" si="8"/>
        <v>1</v>
      </c>
      <c r="AJ70" s="34">
        <f t="shared" si="9"/>
        <v>3.7037037037037035E-2</v>
      </c>
      <c r="AK70" s="23">
        <f t="shared" si="10"/>
        <v>4</v>
      </c>
      <c r="AL70" s="34">
        <f t="shared" si="11"/>
        <v>0.14814814814814814</v>
      </c>
    </row>
    <row r="71" spans="1:38" ht="48" thickBot="1" x14ac:dyDescent="0.3">
      <c r="A71" s="77"/>
      <c r="B71" s="77"/>
      <c r="C71" s="78"/>
      <c r="D71" s="81"/>
      <c r="E71" s="11" t="s">
        <v>79</v>
      </c>
      <c r="F71" s="60">
        <v>2</v>
      </c>
      <c r="G71" s="61">
        <v>2</v>
      </c>
      <c r="H71" s="61">
        <v>2</v>
      </c>
      <c r="I71" s="61">
        <v>2</v>
      </c>
      <c r="J71" s="61">
        <v>2</v>
      </c>
      <c r="K71" s="61">
        <v>2</v>
      </c>
      <c r="L71" s="61">
        <v>1</v>
      </c>
      <c r="M71" s="48">
        <v>0</v>
      </c>
      <c r="N71" s="48">
        <v>0</v>
      </c>
      <c r="O71" s="61">
        <v>2</v>
      </c>
      <c r="P71" s="61">
        <v>2</v>
      </c>
      <c r="Q71" s="61">
        <v>2</v>
      </c>
      <c r="R71" s="61">
        <v>2</v>
      </c>
      <c r="S71" s="61">
        <v>2</v>
      </c>
      <c r="T71" s="61">
        <v>2</v>
      </c>
      <c r="U71" s="61">
        <v>2</v>
      </c>
      <c r="V71" s="61">
        <v>2</v>
      </c>
      <c r="W71" s="48">
        <v>2</v>
      </c>
      <c r="X71" s="59">
        <v>2</v>
      </c>
      <c r="Y71" s="59">
        <v>2</v>
      </c>
      <c r="Z71" s="66">
        <v>2</v>
      </c>
      <c r="AA71" s="59">
        <v>2</v>
      </c>
      <c r="AB71" s="17">
        <v>2</v>
      </c>
      <c r="AC71" s="66">
        <v>2</v>
      </c>
      <c r="AD71" s="17">
        <v>0</v>
      </c>
      <c r="AE71" s="64">
        <v>0</v>
      </c>
      <c r="AF71" s="63">
        <v>2</v>
      </c>
      <c r="AG71" s="23">
        <f t="shared" si="6"/>
        <v>22</v>
      </c>
      <c r="AH71" s="34">
        <f t="shared" si="7"/>
        <v>0.81481481481481477</v>
      </c>
      <c r="AI71" s="23">
        <f t="shared" si="8"/>
        <v>1</v>
      </c>
      <c r="AJ71" s="34">
        <f t="shared" si="9"/>
        <v>3.7037037037037035E-2</v>
      </c>
      <c r="AK71" s="23">
        <f t="shared" si="10"/>
        <v>4</v>
      </c>
      <c r="AL71" s="34">
        <f t="shared" si="11"/>
        <v>0.14814814814814814</v>
      </c>
    </row>
    <row r="72" spans="1:38" ht="47.25" x14ac:dyDescent="0.25">
      <c r="A72" s="77"/>
      <c r="B72" s="77"/>
      <c r="C72" s="76" t="s">
        <v>142</v>
      </c>
      <c r="D72" s="79"/>
      <c r="E72" s="11" t="s">
        <v>43</v>
      </c>
      <c r="F72" s="60">
        <v>2</v>
      </c>
      <c r="G72" s="61">
        <v>2</v>
      </c>
      <c r="H72" s="61">
        <v>0</v>
      </c>
      <c r="I72" s="61">
        <v>2</v>
      </c>
      <c r="J72" s="61">
        <v>2</v>
      </c>
      <c r="K72" s="61">
        <v>2</v>
      </c>
      <c r="L72" s="61">
        <v>1</v>
      </c>
      <c r="M72" s="48">
        <v>0</v>
      </c>
      <c r="N72" s="48">
        <v>0</v>
      </c>
      <c r="O72" s="61">
        <v>2</v>
      </c>
      <c r="P72" s="48">
        <v>1</v>
      </c>
      <c r="Q72" s="48">
        <v>1</v>
      </c>
      <c r="R72" s="48">
        <v>0</v>
      </c>
      <c r="S72" s="48">
        <v>1</v>
      </c>
      <c r="T72" s="61">
        <v>2</v>
      </c>
      <c r="U72" s="61">
        <v>0</v>
      </c>
      <c r="V72" s="61">
        <v>2</v>
      </c>
      <c r="W72" s="48">
        <v>1</v>
      </c>
      <c r="X72" s="17">
        <v>1</v>
      </c>
      <c r="Y72" s="59">
        <v>0</v>
      </c>
      <c r="Z72" s="66">
        <v>2</v>
      </c>
      <c r="AA72" s="17">
        <v>0</v>
      </c>
      <c r="AB72" s="17">
        <v>2</v>
      </c>
      <c r="AC72" s="66">
        <v>2</v>
      </c>
      <c r="AD72" s="17">
        <v>0</v>
      </c>
      <c r="AE72" s="64">
        <v>0</v>
      </c>
      <c r="AF72" s="63">
        <v>0</v>
      </c>
      <c r="AG72" s="23">
        <f t="shared" si="6"/>
        <v>11</v>
      </c>
      <c r="AH72" s="34">
        <f t="shared" si="7"/>
        <v>0.40740740740740738</v>
      </c>
      <c r="AI72" s="23">
        <f t="shared" si="8"/>
        <v>6</v>
      </c>
      <c r="AJ72" s="34">
        <f t="shared" si="9"/>
        <v>0.22222222222222221</v>
      </c>
      <c r="AK72" s="23">
        <f t="shared" si="10"/>
        <v>10</v>
      </c>
      <c r="AL72" s="34">
        <f t="shared" si="11"/>
        <v>0.37037037037037035</v>
      </c>
    </row>
    <row r="73" spans="1:38" ht="47.25" x14ac:dyDescent="0.25">
      <c r="A73" s="77"/>
      <c r="B73" s="77"/>
      <c r="C73" s="77"/>
      <c r="D73" s="80"/>
      <c r="E73" s="11" t="s">
        <v>44</v>
      </c>
      <c r="F73" s="60">
        <v>1</v>
      </c>
      <c r="G73" s="61">
        <v>2</v>
      </c>
      <c r="H73" s="61">
        <v>1</v>
      </c>
      <c r="I73" s="48">
        <v>1</v>
      </c>
      <c r="J73" s="48">
        <v>0</v>
      </c>
      <c r="K73" s="61">
        <v>2</v>
      </c>
      <c r="L73" s="61">
        <v>0</v>
      </c>
      <c r="M73" s="48">
        <v>0</v>
      </c>
      <c r="N73" s="48">
        <v>0</v>
      </c>
      <c r="O73" s="61">
        <v>1</v>
      </c>
      <c r="P73" s="48">
        <v>0</v>
      </c>
      <c r="Q73" s="48">
        <v>1</v>
      </c>
      <c r="R73" s="48">
        <v>0</v>
      </c>
      <c r="S73" s="61">
        <v>2</v>
      </c>
      <c r="T73" s="61">
        <v>0</v>
      </c>
      <c r="U73" s="61">
        <v>0</v>
      </c>
      <c r="V73" s="61">
        <v>1</v>
      </c>
      <c r="W73" s="48">
        <v>2</v>
      </c>
      <c r="X73" s="17">
        <v>0</v>
      </c>
      <c r="Y73" s="59">
        <v>0</v>
      </c>
      <c r="Z73" s="66">
        <v>2</v>
      </c>
      <c r="AA73" s="17">
        <v>0</v>
      </c>
      <c r="AB73" s="17">
        <v>1</v>
      </c>
      <c r="AC73" s="66">
        <v>1</v>
      </c>
      <c r="AD73" s="17">
        <v>0</v>
      </c>
      <c r="AE73" s="64">
        <v>0</v>
      </c>
      <c r="AF73" s="63">
        <v>2</v>
      </c>
      <c r="AG73" s="23">
        <f t="shared" si="6"/>
        <v>6</v>
      </c>
      <c r="AH73" s="34">
        <f t="shared" si="7"/>
        <v>0.22222222222222221</v>
      </c>
      <c r="AI73" s="23">
        <f t="shared" si="8"/>
        <v>8</v>
      </c>
      <c r="AJ73" s="34">
        <f t="shared" si="9"/>
        <v>0.29629629629629628</v>
      </c>
      <c r="AK73" s="23">
        <f t="shared" si="10"/>
        <v>13</v>
      </c>
      <c r="AL73" s="34">
        <f t="shared" si="11"/>
        <v>0.48148148148148145</v>
      </c>
    </row>
    <row r="74" spans="1:38" ht="32.25" thickBot="1" x14ac:dyDescent="0.3">
      <c r="A74" s="77"/>
      <c r="B74" s="77"/>
      <c r="C74" s="77"/>
      <c r="D74" s="81"/>
      <c r="E74" s="11" t="s">
        <v>141</v>
      </c>
      <c r="F74" s="60">
        <v>2</v>
      </c>
      <c r="G74" s="61">
        <v>2</v>
      </c>
      <c r="H74" s="61">
        <v>1</v>
      </c>
      <c r="I74" s="61">
        <v>2</v>
      </c>
      <c r="J74" s="61">
        <v>2</v>
      </c>
      <c r="K74" s="61">
        <v>2</v>
      </c>
      <c r="L74" s="61">
        <v>0</v>
      </c>
      <c r="M74" s="48">
        <v>1</v>
      </c>
      <c r="N74" s="48">
        <v>0</v>
      </c>
      <c r="O74" s="61">
        <v>2</v>
      </c>
      <c r="P74" s="48">
        <v>1</v>
      </c>
      <c r="Q74" s="61">
        <v>2</v>
      </c>
      <c r="R74" s="61">
        <v>2</v>
      </c>
      <c r="S74" s="61">
        <v>2</v>
      </c>
      <c r="T74" s="61">
        <v>1</v>
      </c>
      <c r="U74" s="61">
        <v>0</v>
      </c>
      <c r="V74" s="61">
        <v>2</v>
      </c>
      <c r="W74" s="48">
        <v>0</v>
      </c>
      <c r="X74" s="59">
        <v>2</v>
      </c>
      <c r="Y74" s="59">
        <v>0</v>
      </c>
      <c r="Z74" s="66">
        <v>2</v>
      </c>
      <c r="AA74" s="17">
        <v>0</v>
      </c>
      <c r="AB74" s="17">
        <v>2</v>
      </c>
      <c r="AC74" s="66">
        <v>2</v>
      </c>
      <c r="AD74" s="17">
        <v>0</v>
      </c>
      <c r="AE74" s="64">
        <v>0</v>
      </c>
      <c r="AF74" s="63">
        <v>1</v>
      </c>
      <c r="AG74" s="23">
        <f t="shared" si="6"/>
        <v>14</v>
      </c>
      <c r="AH74" s="34">
        <f t="shared" si="7"/>
        <v>0.51851851851851849</v>
      </c>
      <c r="AI74" s="23">
        <f t="shared" si="8"/>
        <v>5</v>
      </c>
      <c r="AJ74" s="34">
        <f t="shared" si="9"/>
        <v>0.18518518518518517</v>
      </c>
      <c r="AK74" s="23">
        <f t="shared" si="10"/>
        <v>8</v>
      </c>
      <c r="AL74" s="34">
        <f t="shared" si="11"/>
        <v>0.29629629629629628</v>
      </c>
    </row>
    <row r="75" spans="1:38" ht="31.5" x14ac:dyDescent="0.25">
      <c r="A75" s="77"/>
      <c r="B75" s="77"/>
      <c r="C75" s="77"/>
      <c r="D75" s="6" t="s">
        <v>28</v>
      </c>
      <c r="E75" s="11" t="s">
        <v>101</v>
      </c>
      <c r="F75" s="60">
        <v>2</v>
      </c>
      <c r="G75" s="61">
        <v>2</v>
      </c>
      <c r="H75" s="61">
        <v>0</v>
      </c>
      <c r="I75" s="48">
        <v>1</v>
      </c>
      <c r="J75" s="48">
        <v>0</v>
      </c>
      <c r="K75" s="61">
        <v>2</v>
      </c>
      <c r="L75" s="61">
        <v>2</v>
      </c>
      <c r="M75" s="48">
        <v>0</v>
      </c>
      <c r="N75" s="48">
        <v>0</v>
      </c>
      <c r="O75" s="61">
        <v>2</v>
      </c>
      <c r="P75" s="61">
        <v>0</v>
      </c>
      <c r="Q75" s="61">
        <v>2</v>
      </c>
      <c r="R75" s="61">
        <v>1</v>
      </c>
      <c r="S75" s="61">
        <v>1</v>
      </c>
      <c r="T75" s="48">
        <v>0</v>
      </c>
      <c r="U75" s="61">
        <v>1</v>
      </c>
      <c r="V75" s="61">
        <v>2</v>
      </c>
      <c r="W75" s="48">
        <v>0</v>
      </c>
      <c r="X75" s="17">
        <v>0</v>
      </c>
      <c r="Y75" s="59">
        <v>0</v>
      </c>
      <c r="Z75" s="66">
        <v>2</v>
      </c>
      <c r="AA75" s="17">
        <v>0</v>
      </c>
      <c r="AB75" s="17">
        <v>2</v>
      </c>
      <c r="AC75" s="66">
        <v>0</v>
      </c>
      <c r="AD75" s="17">
        <v>0</v>
      </c>
      <c r="AE75" s="64">
        <v>2</v>
      </c>
      <c r="AF75" s="63">
        <v>2</v>
      </c>
      <c r="AG75" s="23">
        <f t="shared" si="6"/>
        <v>11</v>
      </c>
      <c r="AH75" s="34">
        <f t="shared" si="7"/>
        <v>0.40740740740740738</v>
      </c>
      <c r="AI75" s="23">
        <f t="shared" si="8"/>
        <v>4</v>
      </c>
      <c r="AJ75" s="34">
        <f t="shared" si="9"/>
        <v>0.14814814814814814</v>
      </c>
      <c r="AK75" s="23">
        <f t="shared" si="10"/>
        <v>12</v>
      </c>
      <c r="AL75" s="34">
        <f t="shared" si="11"/>
        <v>0.44444444444444442</v>
      </c>
    </row>
    <row r="76" spans="1:38" ht="16.5" thickBot="1" x14ac:dyDescent="0.3">
      <c r="A76" s="78"/>
      <c r="B76" s="78"/>
      <c r="C76" s="78"/>
      <c r="D76" s="7" t="s">
        <v>29</v>
      </c>
      <c r="E76" s="11" t="s">
        <v>102</v>
      </c>
      <c r="F76" s="60">
        <v>2</v>
      </c>
      <c r="G76" s="61">
        <v>2</v>
      </c>
      <c r="H76" s="61">
        <v>2</v>
      </c>
      <c r="I76" s="48">
        <v>1</v>
      </c>
      <c r="J76" s="48">
        <v>0</v>
      </c>
      <c r="K76" s="61">
        <v>2</v>
      </c>
      <c r="L76" s="61">
        <v>2</v>
      </c>
      <c r="M76" s="48">
        <v>1</v>
      </c>
      <c r="N76" s="48">
        <v>1</v>
      </c>
      <c r="O76" s="61">
        <v>0</v>
      </c>
      <c r="P76" s="61">
        <v>2</v>
      </c>
      <c r="Q76" s="61">
        <v>2</v>
      </c>
      <c r="R76" s="61">
        <v>2</v>
      </c>
      <c r="S76" s="61">
        <v>2</v>
      </c>
      <c r="T76" s="61">
        <v>2</v>
      </c>
      <c r="U76" s="61">
        <v>2</v>
      </c>
      <c r="V76" s="61">
        <v>2</v>
      </c>
      <c r="W76" s="48">
        <v>2</v>
      </c>
      <c r="X76" s="59">
        <v>2</v>
      </c>
      <c r="Y76" s="59">
        <v>2</v>
      </c>
      <c r="Z76" s="66">
        <v>2</v>
      </c>
      <c r="AA76" s="59">
        <v>2</v>
      </c>
      <c r="AB76" s="17">
        <v>2</v>
      </c>
      <c r="AC76" s="66">
        <v>1</v>
      </c>
      <c r="AD76" s="17">
        <v>1</v>
      </c>
      <c r="AE76" s="64">
        <v>1</v>
      </c>
      <c r="AF76" s="63">
        <v>2</v>
      </c>
      <c r="AG76" s="23">
        <f t="shared" si="6"/>
        <v>19</v>
      </c>
      <c r="AH76" s="34">
        <f t="shared" si="7"/>
        <v>0.70370370370370372</v>
      </c>
      <c r="AI76" s="23">
        <f t="shared" si="8"/>
        <v>6</v>
      </c>
      <c r="AJ76" s="34">
        <f t="shared" si="9"/>
        <v>0.22222222222222221</v>
      </c>
      <c r="AK76" s="23">
        <f t="shared" si="10"/>
        <v>2</v>
      </c>
      <c r="AL76" s="34">
        <f t="shared" si="11"/>
        <v>7.407407407407407E-2</v>
      </c>
    </row>
    <row r="77" spans="1:38" x14ac:dyDescent="0.25">
      <c r="A77" s="76">
        <v>2</v>
      </c>
      <c r="B77" s="76" t="s">
        <v>38</v>
      </c>
      <c r="C77" s="76"/>
      <c r="D77" s="79"/>
      <c r="E77" s="11" t="s">
        <v>103</v>
      </c>
      <c r="F77" s="60">
        <v>2</v>
      </c>
      <c r="G77" s="61">
        <v>2</v>
      </c>
      <c r="H77" s="61">
        <v>2</v>
      </c>
      <c r="I77" s="48">
        <v>1</v>
      </c>
      <c r="J77" s="61">
        <v>1</v>
      </c>
      <c r="K77" s="61">
        <v>2</v>
      </c>
      <c r="L77" s="61">
        <v>2</v>
      </c>
      <c r="M77" s="48">
        <v>1</v>
      </c>
      <c r="N77" s="48">
        <v>1</v>
      </c>
      <c r="O77" s="61">
        <v>2</v>
      </c>
      <c r="P77" s="48">
        <v>1</v>
      </c>
      <c r="Q77" s="61">
        <v>2</v>
      </c>
      <c r="R77" s="48">
        <v>0</v>
      </c>
      <c r="S77" s="61">
        <v>2</v>
      </c>
      <c r="T77" s="61">
        <v>2</v>
      </c>
      <c r="U77" s="48">
        <v>1</v>
      </c>
      <c r="V77" s="61">
        <v>2</v>
      </c>
      <c r="W77" s="48">
        <v>1</v>
      </c>
      <c r="X77" s="17">
        <v>0</v>
      </c>
      <c r="Y77" s="59">
        <v>2</v>
      </c>
      <c r="Z77" s="66">
        <v>2</v>
      </c>
      <c r="AA77" s="59">
        <v>1</v>
      </c>
      <c r="AB77" s="17">
        <v>2</v>
      </c>
      <c r="AC77" s="66">
        <v>2</v>
      </c>
      <c r="AD77" s="17">
        <v>0</v>
      </c>
      <c r="AE77" s="64">
        <v>1</v>
      </c>
      <c r="AF77" s="63">
        <v>2</v>
      </c>
      <c r="AG77" s="23">
        <f t="shared" si="6"/>
        <v>15</v>
      </c>
      <c r="AH77" s="34">
        <f t="shared" si="7"/>
        <v>0.55555555555555558</v>
      </c>
      <c r="AI77" s="23">
        <f t="shared" si="8"/>
        <v>9</v>
      </c>
      <c r="AJ77" s="34">
        <f t="shared" si="9"/>
        <v>0.33333333333333331</v>
      </c>
      <c r="AK77" s="23">
        <f t="shared" si="10"/>
        <v>3</v>
      </c>
      <c r="AL77" s="34">
        <f t="shared" si="11"/>
        <v>0.1111111111111111</v>
      </c>
    </row>
    <row r="78" spans="1:38" ht="78.75" x14ac:dyDescent="0.25">
      <c r="A78" s="77"/>
      <c r="B78" s="77"/>
      <c r="C78" s="77"/>
      <c r="D78" s="80"/>
      <c r="E78" s="11" t="s">
        <v>104</v>
      </c>
      <c r="F78" s="60">
        <v>2</v>
      </c>
      <c r="G78" s="61">
        <v>2</v>
      </c>
      <c r="H78" s="61">
        <v>2</v>
      </c>
      <c r="I78" s="61">
        <v>2</v>
      </c>
      <c r="J78" s="61">
        <v>2</v>
      </c>
      <c r="K78" s="61">
        <v>1</v>
      </c>
      <c r="L78" s="61">
        <v>2</v>
      </c>
      <c r="M78" s="48">
        <v>1</v>
      </c>
      <c r="N78" s="48">
        <v>1</v>
      </c>
      <c r="O78" s="61">
        <v>2</v>
      </c>
      <c r="P78" s="48">
        <v>1</v>
      </c>
      <c r="Q78" s="61">
        <v>2</v>
      </c>
      <c r="R78" s="48">
        <v>1</v>
      </c>
      <c r="S78" s="48">
        <v>1</v>
      </c>
      <c r="T78" s="61">
        <v>2</v>
      </c>
      <c r="U78" s="61">
        <v>2</v>
      </c>
      <c r="V78" s="61">
        <v>2</v>
      </c>
      <c r="W78" s="48">
        <v>2</v>
      </c>
      <c r="X78" s="59">
        <v>2</v>
      </c>
      <c r="Y78" s="59">
        <v>1</v>
      </c>
      <c r="Z78" s="66">
        <v>2</v>
      </c>
      <c r="AA78" s="59">
        <v>2</v>
      </c>
      <c r="AB78" s="17">
        <v>1</v>
      </c>
      <c r="AC78" s="66">
        <v>2</v>
      </c>
      <c r="AD78" s="17">
        <v>0</v>
      </c>
      <c r="AE78" s="64">
        <v>0</v>
      </c>
      <c r="AF78" s="63">
        <v>1</v>
      </c>
      <c r="AG78" s="23">
        <f t="shared" si="6"/>
        <v>16</v>
      </c>
      <c r="AH78" s="34">
        <f t="shared" si="7"/>
        <v>0.59259259259259256</v>
      </c>
      <c r="AI78" s="23">
        <f t="shared" si="8"/>
        <v>9</v>
      </c>
      <c r="AJ78" s="34">
        <f t="shared" si="9"/>
        <v>0.33333333333333331</v>
      </c>
      <c r="AK78" s="23">
        <f t="shared" si="10"/>
        <v>2</v>
      </c>
      <c r="AL78" s="34">
        <f t="shared" si="11"/>
        <v>7.407407407407407E-2</v>
      </c>
    </row>
    <row r="79" spans="1:38" ht="63.75" thickBot="1" x14ac:dyDescent="0.3">
      <c r="A79" s="78"/>
      <c r="B79" s="78"/>
      <c r="C79" s="78"/>
      <c r="D79" s="81"/>
      <c r="E79" s="11" t="s">
        <v>105</v>
      </c>
      <c r="F79" s="60">
        <v>2</v>
      </c>
      <c r="G79" s="61">
        <v>2</v>
      </c>
      <c r="H79" s="48">
        <v>0</v>
      </c>
      <c r="I79" s="61">
        <v>2</v>
      </c>
      <c r="J79" s="61">
        <v>0</v>
      </c>
      <c r="K79" s="61">
        <v>2</v>
      </c>
      <c r="L79" s="61">
        <v>0</v>
      </c>
      <c r="M79" s="48">
        <v>1</v>
      </c>
      <c r="N79" s="48">
        <v>0</v>
      </c>
      <c r="O79" s="61">
        <v>0</v>
      </c>
      <c r="P79" s="48">
        <v>0</v>
      </c>
      <c r="Q79" s="61">
        <v>1</v>
      </c>
      <c r="R79" s="48">
        <v>0</v>
      </c>
      <c r="S79" s="48">
        <v>1</v>
      </c>
      <c r="T79" s="61">
        <v>2</v>
      </c>
      <c r="U79" s="61">
        <v>2</v>
      </c>
      <c r="V79" s="61">
        <v>2</v>
      </c>
      <c r="W79" s="48">
        <v>2</v>
      </c>
      <c r="X79" s="17">
        <v>0</v>
      </c>
      <c r="Y79" s="59">
        <v>0</v>
      </c>
      <c r="Z79" s="66">
        <v>0</v>
      </c>
      <c r="AA79" s="59">
        <v>2</v>
      </c>
      <c r="AB79" s="17">
        <v>2</v>
      </c>
      <c r="AC79" s="66">
        <v>0</v>
      </c>
      <c r="AD79" s="17">
        <v>0</v>
      </c>
      <c r="AE79" s="64">
        <v>0</v>
      </c>
      <c r="AF79" s="63">
        <v>2</v>
      </c>
      <c r="AG79" s="23">
        <f t="shared" si="6"/>
        <v>11</v>
      </c>
      <c r="AH79" s="34">
        <f t="shared" si="7"/>
        <v>0.40740740740740738</v>
      </c>
      <c r="AI79" s="23">
        <f t="shared" si="8"/>
        <v>3</v>
      </c>
      <c r="AJ79" s="34">
        <f t="shared" si="9"/>
        <v>0.1111111111111111</v>
      </c>
      <c r="AK79" s="23">
        <f t="shared" si="10"/>
        <v>13</v>
      </c>
      <c r="AL79" s="34">
        <f t="shared" si="11"/>
        <v>0.48148148148148145</v>
      </c>
    </row>
    <row r="80" spans="1:38" ht="63.75" thickBot="1" x14ac:dyDescent="0.3">
      <c r="A80" s="8" t="s">
        <v>45</v>
      </c>
      <c r="B80" s="2" t="s">
        <v>30</v>
      </c>
      <c r="C80" s="2"/>
      <c r="D80" s="7"/>
      <c r="E80" s="11" t="s">
        <v>46</v>
      </c>
      <c r="F80" s="60">
        <v>2</v>
      </c>
      <c r="G80" s="61">
        <v>2</v>
      </c>
      <c r="H80" s="48">
        <v>1</v>
      </c>
      <c r="I80" s="61">
        <v>2</v>
      </c>
      <c r="J80" s="61">
        <v>2</v>
      </c>
      <c r="K80" s="61">
        <v>2</v>
      </c>
      <c r="L80" s="61">
        <v>2</v>
      </c>
      <c r="M80" s="48">
        <v>0</v>
      </c>
      <c r="N80" s="48">
        <v>1</v>
      </c>
      <c r="O80" s="61">
        <v>2</v>
      </c>
      <c r="P80" s="61">
        <v>2</v>
      </c>
      <c r="Q80" s="48">
        <v>1</v>
      </c>
      <c r="R80" s="61">
        <v>2</v>
      </c>
      <c r="S80" s="61">
        <v>2</v>
      </c>
      <c r="T80" s="48">
        <v>0</v>
      </c>
      <c r="U80" s="61">
        <v>2</v>
      </c>
      <c r="V80" s="61">
        <v>2</v>
      </c>
      <c r="W80" s="48">
        <v>2</v>
      </c>
      <c r="X80" s="17">
        <v>1</v>
      </c>
      <c r="Y80" s="59">
        <v>0</v>
      </c>
      <c r="Z80" s="66">
        <v>2</v>
      </c>
      <c r="AA80" s="59">
        <v>2</v>
      </c>
      <c r="AB80" s="17">
        <v>2</v>
      </c>
      <c r="AC80" s="66">
        <v>2</v>
      </c>
      <c r="AD80" s="17">
        <v>1</v>
      </c>
      <c r="AE80" s="64">
        <v>2</v>
      </c>
      <c r="AF80" s="63">
        <v>2</v>
      </c>
      <c r="AG80" s="23">
        <f t="shared" si="6"/>
        <v>19</v>
      </c>
      <c r="AH80" s="34">
        <f t="shared" si="7"/>
        <v>0.70370370370370372</v>
      </c>
      <c r="AI80" s="23">
        <f t="shared" si="8"/>
        <v>5</v>
      </c>
      <c r="AJ80" s="34">
        <f t="shared" si="9"/>
        <v>0.18518518518518517</v>
      </c>
      <c r="AK80" s="23">
        <f t="shared" si="10"/>
        <v>3</v>
      </c>
      <c r="AL80" s="34">
        <f t="shared" si="11"/>
        <v>0.1111111111111111</v>
      </c>
    </row>
    <row r="81" spans="1:38" x14ac:dyDescent="0.25">
      <c r="A81" s="76">
        <v>4</v>
      </c>
      <c r="B81" s="76" t="s">
        <v>129</v>
      </c>
      <c r="C81" s="76"/>
      <c r="D81" s="79"/>
      <c r="E81" s="15" t="s">
        <v>106</v>
      </c>
      <c r="F81" s="60">
        <v>2</v>
      </c>
      <c r="G81" s="61">
        <v>2</v>
      </c>
      <c r="H81" s="48">
        <v>0</v>
      </c>
      <c r="I81" s="48">
        <v>1</v>
      </c>
      <c r="J81" s="48">
        <v>1</v>
      </c>
      <c r="K81" s="61">
        <v>2</v>
      </c>
      <c r="L81" s="61">
        <v>0</v>
      </c>
      <c r="M81" s="48">
        <v>0</v>
      </c>
      <c r="N81" s="48">
        <v>0</v>
      </c>
      <c r="O81" s="61">
        <v>2</v>
      </c>
      <c r="P81" s="48">
        <v>0</v>
      </c>
      <c r="Q81" s="48">
        <v>0</v>
      </c>
      <c r="R81" s="48">
        <v>1</v>
      </c>
      <c r="S81" s="61">
        <v>2</v>
      </c>
      <c r="T81" s="48">
        <v>0</v>
      </c>
      <c r="U81" s="48">
        <v>0</v>
      </c>
      <c r="V81" s="61">
        <v>2</v>
      </c>
      <c r="W81" s="48">
        <v>1</v>
      </c>
      <c r="X81" s="59">
        <v>2</v>
      </c>
      <c r="Y81" s="59">
        <v>2</v>
      </c>
      <c r="Z81" s="66">
        <v>2</v>
      </c>
      <c r="AA81" s="17">
        <v>0</v>
      </c>
      <c r="AB81" s="17">
        <v>2</v>
      </c>
      <c r="AC81" s="66">
        <v>1</v>
      </c>
      <c r="AD81" s="17">
        <v>0</v>
      </c>
      <c r="AE81" s="64">
        <v>1</v>
      </c>
      <c r="AF81" s="63">
        <v>2</v>
      </c>
      <c r="AG81" s="23">
        <f t="shared" si="6"/>
        <v>11</v>
      </c>
      <c r="AH81" s="34">
        <f t="shared" si="7"/>
        <v>0.40740740740740738</v>
      </c>
      <c r="AI81" s="23">
        <f t="shared" si="8"/>
        <v>6</v>
      </c>
      <c r="AJ81" s="34">
        <f t="shared" si="9"/>
        <v>0.22222222222222221</v>
      </c>
      <c r="AK81" s="23">
        <f t="shared" si="10"/>
        <v>10</v>
      </c>
      <c r="AL81" s="34">
        <f t="shared" si="11"/>
        <v>0.37037037037037035</v>
      </c>
    </row>
    <row r="82" spans="1:38" ht="78" customHeight="1" thickBot="1" x14ac:dyDescent="0.3">
      <c r="A82" s="78"/>
      <c r="B82" s="78"/>
      <c r="C82" s="78"/>
      <c r="D82" s="81"/>
      <c r="E82" s="11" t="s">
        <v>107</v>
      </c>
      <c r="F82" s="60">
        <v>2</v>
      </c>
      <c r="G82" s="61">
        <v>2</v>
      </c>
      <c r="H82" s="48">
        <v>0</v>
      </c>
      <c r="I82" s="61">
        <v>2</v>
      </c>
      <c r="J82" s="48">
        <v>1</v>
      </c>
      <c r="K82" s="61">
        <v>2</v>
      </c>
      <c r="L82" s="61">
        <v>2</v>
      </c>
      <c r="M82" s="48">
        <v>0</v>
      </c>
      <c r="N82" s="48">
        <v>1</v>
      </c>
      <c r="O82" s="61">
        <v>2</v>
      </c>
      <c r="P82" s="48">
        <v>0</v>
      </c>
      <c r="Q82" s="61">
        <v>2</v>
      </c>
      <c r="R82" s="61">
        <v>2</v>
      </c>
      <c r="S82" s="61">
        <v>2</v>
      </c>
      <c r="T82" s="48">
        <v>1</v>
      </c>
      <c r="U82" s="61">
        <v>2</v>
      </c>
      <c r="V82" s="61">
        <v>2</v>
      </c>
      <c r="W82" s="48">
        <v>2</v>
      </c>
      <c r="X82" s="59">
        <v>2</v>
      </c>
      <c r="Y82" s="59">
        <v>1</v>
      </c>
      <c r="Z82" s="66">
        <v>2</v>
      </c>
      <c r="AA82" s="17">
        <v>0</v>
      </c>
      <c r="AB82" s="17">
        <v>1</v>
      </c>
      <c r="AC82" s="66">
        <v>2</v>
      </c>
      <c r="AD82" s="17">
        <v>0</v>
      </c>
      <c r="AE82" s="64">
        <v>0</v>
      </c>
      <c r="AF82" s="63">
        <v>2</v>
      </c>
      <c r="AG82" s="23">
        <f t="shared" si="6"/>
        <v>16</v>
      </c>
      <c r="AH82" s="34">
        <f t="shared" si="7"/>
        <v>0.59259259259259256</v>
      </c>
      <c r="AI82" s="23">
        <f t="shared" si="8"/>
        <v>5</v>
      </c>
      <c r="AJ82" s="34">
        <f t="shared" si="9"/>
        <v>0.18518518518518517</v>
      </c>
      <c r="AK82" s="23">
        <f t="shared" si="10"/>
        <v>6</v>
      </c>
      <c r="AL82" s="34">
        <f t="shared" si="11"/>
        <v>0.22222222222222221</v>
      </c>
    </row>
    <row r="83" spans="1:38" ht="32.25" thickBot="1" x14ac:dyDescent="0.3">
      <c r="A83" s="8" t="s">
        <v>47</v>
      </c>
      <c r="B83" s="2" t="s">
        <v>39</v>
      </c>
      <c r="C83" s="2"/>
      <c r="D83" s="7"/>
      <c r="E83" s="11" t="s">
        <v>48</v>
      </c>
      <c r="F83" s="60">
        <v>1</v>
      </c>
      <c r="G83" s="61">
        <v>2</v>
      </c>
      <c r="H83" s="48">
        <v>1</v>
      </c>
      <c r="I83" s="61">
        <v>2</v>
      </c>
      <c r="J83" s="61">
        <v>2</v>
      </c>
      <c r="K83" s="61">
        <v>2</v>
      </c>
      <c r="L83" s="61">
        <v>2</v>
      </c>
      <c r="M83" s="48">
        <v>1</v>
      </c>
      <c r="N83" s="48">
        <v>1</v>
      </c>
      <c r="O83" s="61">
        <v>2</v>
      </c>
      <c r="P83" s="61">
        <v>2</v>
      </c>
      <c r="Q83" s="61">
        <v>2</v>
      </c>
      <c r="R83" s="48">
        <v>0</v>
      </c>
      <c r="S83" s="61">
        <v>2</v>
      </c>
      <c r="T83" s="48">
        <v>2</v>
      </c>
      <c r="U83" s="61">
        <v>2</v>
      </c>
      <c r="V83" s="61">
        <v>2</v>
      </c>
      <c r="W83" s="48">
        <v>2</v>
      </c>
      <c r="X83" s="59">
        <v>2</v>
      </c>
      <c r="Y83" s="59">
        <v>2</v>
      </c>
      <c r="Z83" s="66">
        <v>2</v>
      </c>
      <c r="AA83" s="17">
        <v>0</v>
      </c>
      <c r="AB83" s="17">
        <v>2</v>
      </c>
      <c r="AC83" s="66">
        <v>2</v>
      </c>
      <c r="AD83" s="17">
        <v>0</v>
      </c>
      <c r="AE83" s="64">
        <v>1</v>
      </c>
      <c r="AF83" s="63">
        <v>2</v>
      </c>
      <c r="AG83" s="23">
        <f t="shared" si="6"/>
        <v>19</v>
      </c>
      <c r="AH83" s="34">
        <f t="shared" si="7"/>
        <v>0.70370370370370372</v>
      </c>
      <c r="AI83" s="23">
        <f t="shared" si="8"/>
        <v>5</v>
      </c>
      <c r="AJ83" s="34">
        <f t="shared" si="9"/>
        <v>0.18518518518518517</v>
      </c>
      <c r="AK83" s="23">
        <f t="shared" si="10"/>
        <v>3</v>
      </c>
      <c r="AL83" s="34">
        <f t="shared" si="11"/>
        <v>0.1111111111111111</v>
      </c>
    </row>
    <row r="84" spans="1:38" ht="48" customHeight="1" thickBot="1" x14ac:dyDescent="0.3">
      <c r="A84" s="8">
        <v>6</v>
      </c>
      <c r="B84" s="2" t="s">
        <v>40</v>
      </c>
      <c r="C84" s="2"/>
      <c r="D84" s="7"/>
      <c r="E84" s="11" t="s">
        <v>49</v>
      </c>
      <c r="F84" s="60">
        <v>1</v>
      </c>
      <c r="G84" s="61">
        <v>2</v>
      </c>
      <c r="H84" s="48">
        <v>1</v>
      </c>
      <c r="I84" s="48">
        <v>1</v>
      </c>
      <c r="J84" s="61">
        <v>1</v>
      </c>
      <c r="K84" s="61">
        <v>2</v>
      </c>
      <c r="L84" s="61">
        <v>1</v>
      </c>
      <c r="M84" s="48">
        <v>1</v>
      </c>
      <c r="N84" s="48">
        <v>1</v>
      </c>
      <c r="O84" s="48">
        <v>1</v>
      </c>
      <c r="P84" s="48">
        <v>1</v>
      </c>
      <c r="Q84" s="48">
        <v>1</v>
      </c>
      <c r="R84" s="61">
        <v>1</v>
      </c>
      <c r="S84" s="61">
        <v>2</v>
      </c>
      <c r="T84" s="48">
        <v>1</v>
      </c>
      <c r="U84" s="61">
        <v>2</v>
      </c>
      <c r="V84" s="48">
        <v>1</v>
      </c>
      <c r="W84" s="48">
        <v>1</v>
      </c>
      <c r="X84" s="17">
        <v>0</v>
      </c>
      <c r="Y84" s="59">
        <v>1</v>
      </c>
      <c r="Z84" s="66">
        <v>1</v>
      </c>
      <c r="AA84" s="17">
        <v>0</v>
      </c>
      <c r="AB84" s="17">
        <v>1</v>
      </c>
      <c r="AC84" s="66">
        <v>2</v>
      </c>
      <c r="AD84" s="17">
        <v>0</v>
      </c>
      <c r="AE84" s="64">
        <v>1</v>
      </c>
      <c r="AF84" s="63">
        <v>1</v>
      </c>
      <c r="AG84" s="23">
        <f t="shared" si="6"/>
        <v>5</v>
      </c>
      <c r="AH84" s="34">
        <f t="shared" si="7"/>
        <v>0.18518518518518517</v>
      </c>
      <c r="AI84" s="23">
        <f t="shared" si="8"/>
        <v>19</v>
      </c>
      <c r="AJ84" s="34">
        <f t="shared" si="9"/>
        <v>0.70370370370370372</v>
      </c>
      <c r="AK84" s="23">
        <f t="shared" si="10"/>
        <v>3</v>
      </c>
      <c r="AL84" s="34">
        <f t="shared" si="11"/>
        <v>0.1111111111111111</v>
      </c>
    </row>
    <row r="85" spans="1:38" x14ac:dyDescent="0.25">
      <c r="A85" s="76">
        <v>7</v>
      </c>
      <c r="B85" s="76" t="s">
        <v>31</v>
      </c>
      <c r="C85" s="76"/>
      <c r="D85" s="79"/>
      <c r="E85" s="15" t="s">
        <v>108</v>
      </c>
      <c r="F85" s="60">
        <v>2</v>
      </c>
      <c r="G85" s="61">
        <v>2</v>
      </c>
      <c r="H85" s="48">
        <v>0</v>
      </c>
      <c r="I85" s="48">
        <v>1</v>
      </c>
      <c r="J85" s="48">
        <v>1</v>
      </c>
      <c r="K85" s="61">
        <v>2</v>
      </c>
      <c r="L85" s="61">
        <v>1</v>
      </c>
      <c r="M85" s="48">
        <v>0</v>
      </c>
      <c r="N85" s="48">
        <v>0</v>
      </c>
      <c r="O85" s="48">
        <v>0</v>
      </c>
      <c r="P85" s="61">
        <v>0</v>
      </c>
      <c r="Q85" s="48">
        <v>1</v>
      </c>
      <c r="R85" s="61">
        <v>0</v>
      </c>
      <c r="S85" s="48">
        <v>0</v>
      </c>
      <c r="T85" s="48">
        <v>0</v>
      </c>
      <c r="U85" s="48">
        <v>1</v>
      </c>
      <c r="V85" s="61">
        <v>2</v>
      </c>
      <c r="W85" s="48">
        <v>1</v>
      </c>
      <c r="X85" s="17">
        <v>0</v>
      </c>
      <c r="Y85" s="59">
        <v>0</v>
      </c>
      <c r="Z85" s="66">
        <v>0</v>
      </c>
      <c r="AA85" s="17">
        <v>0</v>
      </c>
      <c r="AB85" s="17">
        <v>2</v>
      </c>
      <c r="AC85" s="66">
        <v>2</v>
      </c>
      <c r="AD85" s="17">
        <v>0</v>
      </c>
      <c r="AE85" s="64">
        <v>0</v>
      </c>
      <c r="AF85" s="63">
        <v>2</v>
      </c>
      <c r="AG85" s="23">
        <f t="shared" si="6"/>
        <v>7</v>
      </c>
      <c r="AH85" s="34">
        <f t="shared" si="7"/>
        <v>0.25925925925925924</v>
      </c>
      <c r="AI85" s="23">
        <f t="shared" si="8"/>
        <v>6</v>
      </c>
      <c r="AJ85" s="34">
        <f t="shared" si="9"/>
        <v>0.22222222222222221</v>
      </c>
      <c r="AK85" s="23">
        <f t="shared" si="10"/>
        <v>14</v>
      </c>
      <c r="AL85" s="34">
        <f t="shared" si="11"/>
        <v>0.51851851851851849</v>
      </c>
    </row>
    <row r="86" spans="1:38" ht="79.5" thickBot="1" x14ac:dyDescent="0.3">
      <c r="A86" s="78"/>
      <c r="B86" s="78"/>
      <c r="C86" s="78"/>
      <c r="D86" s="81"/>
      <c r="E86" s="11" t="s">
        <v>109</v>
      </c>
      <c r="F86" s="60">
        <v>1</v>
      </c>
      <c r="G86" s="61">
        <v>2</v>
      </c>
      <c r="H86" s="48">
        <v>0</v>
      </c>
      <c r="I86" s="61">
        <v>2</v>
      </c>
      <c r="J86" s="61">
        <v>2</v>
      </c>
      <c r="K86" s="61">
        <v>2</v>
      </c>
      <c r="L86" s="61">
        <v>2</v>
      </c>
      <c r="M86" s="61">
        <v>1</v>
      </c>
      <c r="N86" s="48">
        <v>1</v>
      </c>
      <c r="O86" s="48">
        <v>0</v>
      </c>
      <c r="P86" s="61">
        <v>2</v>
      </c>
      <c r="Q86" s="48">
        <v>1</v>
      </c>
      <c r="R86" s="61">
        <v>1</v>
      </c>
      <c r="S86" s="61">
        <v>2</v>
      </c>
      <c r="T86" s="48">
        <v>1</v>
      </c>
      <c r="U86" s="48">
        <v>1</v>
      </c>
      <c r="V86" s="61">
        <v>1</v>
      </c>
      <c r="W86" s="48">
        <v>1</v>
      </c>
      <c r="X86" s="17">
        <v>1</v>
      </c>
      <c r="Y86" s="59">
        <v>0</v>
      </c>
      <c r="Z86" s="66">
        <v>0</v>
      </c>
      <c r="AA86" s="17">
        <v>0</v>
      </c>
      <c r="AB86" s="17">
        <v>1</v>
      </c>
      <c r="AC86" s="66">
        <v>2</v>
      </c>
      <c r="AD86" s="17">
        <v>0</v>
      </c>
      <c r="AE86" s="64">
        <v>0</v>
      </c>
      <c r="AF86" s="63">
        <v>1</v>
      </c>
      <c r="AG86" s="23">
        <f t="shared" si="6"/>
        <v>8</v>
      </c>
      <c r="AH86" s="34">
        <f t="shared" si="7"/>
        <v>0.29629629629629628</v>
      </c>
      <c r="AI86" s="23">
        <f t="shared" si="8"/>
        <v>12</v>
      </c>
      <c r="AJ86" s="34">
        <f t="shared" si="9"/>
        <v>0.44444444444444442</v>
      </c>
      <c r="AK86" s="23">
        <f t="shared" si="10"/>
        <v>7</v>
      </c>
      <c r="AL86" s="34">
        <f t="shared" si="11"/>
        <v>0.25925925925925924</v>
      </c>
    </row>
    <row r="87" spans="1:38" x14ac:dyDescent="0.25">
      <c r="A87" s="76" t="s">
        <v>50</v>
      </c>
      <c r="B87" s="76" t="s">
        <v>32</v>
      </c>
      <c r="C87" s="76"/>
      <c r="D87" s="79"/>
      <c r="E87" s="11" t="s">
        <v>110</v>
      </c>
      <c r="F87" s="60">
        <v>1</v>
      </c>
      <c r="G87" s="61">
        <v>2</v>
      </c>
      <c r="H87" s="61">
        <v>2</v>
      </c>
      <c r="I87" s="61">
        <v>2</v>
      </c>
      <c r="J87" s="48">
        <v>0</v>
      </c>
      <c r="K87" s="61">
        <v>2</v>
      </c>
      <c r="L87" s="61">
        <v>1</v>
      </c>
      <c r="M87" s="61">
        <v>2</v>
      </c>
      <c r="N87" s="48">
        <v>0</v>
      </c>
      <c r="O87" s="48">
        <v>0</v>
      </c>
      <c r="P87" s="61">
        <v>2</v>
      </c>
      <c r="Q87" s="61">
        <v>2</v>
      </c>
      <c r="R87" s="61">
        <v>1</v>
      </c>
      <c r="S87" s="61">
        <v>2</v>
      </c>
      <c r="T87" s="61">
        <v>1</v>
      </c>
      <c r="U87" s="61">
        <v>1</v>
      </c>
      <c r="V87" s="61">
        <v>2</v>
      </c>
      <c r="W87" s="48">
        <v>2</v>
      </c>
      <c r="X87" s="17">
        <v>0</v>
      </c>
      <c r="Y87" s="59">
        <v>0</v>
      </c>
      <c r="Z87" s="66">
        <v>0</v>
      </c>
      <c r="AA87" s="17">
        <v>0</v>
      </c>
      <c r="AB87" s="17">
        <v>2</v>
      </c>
      <c r="AC87" s="66">
        <v>2</v>
      </c>
      <c r="AD87" s="17">
        <v>0</v>
      </c>
      <c r="AE87" s="64">
        <v>0</v>
      </c>
      <c r="AF87" s="63">
        <v>0</v>
      </c>
      <c r="AG87" s="23">
        <f t="shared" si="6"/>
        <v>12</v>
      </c>
      <c r="AH87" s="34">
        <f t="shared" si="7"/>
        <v>0.44444444444444442</v>
      </c>
      <c r="AI87" s="23">
        <f t="shared" si="8"/>
        <v>5</v>
      </c>
      <c r="AJ87" s="34">
        <f t="shared" si="9"/>
        <v>0.18518518518518517</v>
      </c>
      <c r="AK87" s="23">
        <f t="shared" si="10"/>
        <v>10</v>
      </c>
      <c r="AL87" s="34">
        <f t="shared" si="11"/>
        <v>0.37037037037037035</v>
      </c>
    </row>
    <row r="88" spans="1:38" x14ac:dyDescent="0.25">
      <c r="A88" s="77"/>
      <c r="B88" s="77"/>
      <c r="C88" s="77"/>
      <c r="D88" s="80"/>
      <c r="E88" s="11" t="s">
        <v>111</v>
      </c>
      <c r="F88" s="60">
        <v>2</v>
      </c>
      <c r="G88" s="61">
        <v>2</v>
      </c>
      <c r="H88" s="61">
        <v>2</v>
      </c>
      <c r="I88" s="61">
        <v>2</v>
      </c>
      <c r="J88" s="61">
        <v>2</v>
      </c>
      <c r="K88" s="61">
        <v>2</v>
      </c>
      <c r="L88" s="61">
        <v>2</v>
      </c>
      <c r="M88" s="61">
        <v>1</v>
      </c>
      <c r="N88" s="48">
        <v>1</v>
      </c>
      <c r="O88" s="48">
        <v>0</v>
      </c>
      <c r="P88" s="61">
        <v>2</v>
      </c>
      <c r="Q88" s="61">
        <v>2</v>
      </c>
      <c r="R88" s="61">
        <v>2</v>
      </c>
      <c r="S88" s="61">
        <v>2</v>
      </c>
      <c r="T88" s="61">
        <v>0</v>
      </c>
      <c r="U88" s="61">
        <v>2</v>
      </c>
      <c r="V88" s="61">
        <v>2</v>
      </c>
      <c r="W88" s="48">
        <v>2</v>
      </c>
      <c r="X88" s="61">
        <v>2</v>
      </c>
      <c r="Y88" s="59">
        <v>0</v>
      </c>
      <c r="Z88" s="66">
        <v>2</v>
      </c>
      <c r="AA88" s="59">
        <v>2</v>
      </c>
      <c r="AB88" s="17">
        <v>2</v>
      </c>
      <c r="AC88" s="66">
        <v>2</v>
      </c>
      <c r="AD88" s="17">
        <v>0</v>
      </c>
      <c r="AE88" s="64">
        <v>2</v>
      </c>
      <c r="AF88" s="63">
        <v>2</v>
      </c>
      <c r="AG88" s="23">
        <f t="shared" si="6"/>
        <v>21</v>
      </c>
      <c r="AH88" s="34">
        <f t="shared" si="7"/>
        <v>0.77777777777777779</v>
      </c>
      <c r="AI88" s="23">
        <f t="shared" si="8"/>
        <v>2</v>
      </c>
      <c r="AJ88" s="34">
        <f t="shared" si="9"/>
        <v>7.407407407407407E-2</v>
      </c>
      <c r="AK88" s="23">
        <f t="shared" si="10"/>
        <v>4</v>
      </c>
      <c r="AL88" s="34">
        <f t="shared" si="11"/>
        <v>0.14814814814814814</v>
      </c>
    </row>
    <row r="89" spans="1:38" ht="31.5" x14ac:dyDescent="0.25">
      <c r="A89" s="77"/>
      <c r="B89" s="77"/>
      <c r="C89" s="77"/>
      <c r="D89" s="80"/>
      <c r="E89" s="11" t="s">
        <v>112</v>
      </c>
      <c r="F89" s="60">
        <v>2</v>
      </c>
      <c r="G89" s="61">
        <v>2</v>
      </c>
      <c r="H89" s="61">
        <v>2</v>
      </c>
      <c r="I89" s="61">
        <v>2</v>
      </c>
      <c r="J89" s="61">
        <v>2</v>
      </c>
      <c r="K89" s="61">
        <v>2</v>
      </c>
      <c r="L89" s="61">
        <v>2</v>
      </c>
      <c r="M89" s="61">
        <v>2</v>
      </c>
      <c r="N89" s="48">
        <v>1</v>
      </c>
      <c r="O89" s="61">
        <v>1</v>
      </c>
      <c r="P89" s="61">
        <v>2</v>
      </c>
      <c r="Q89" s="61">
        <v>2</v>
      </c>
      <c r="R89" s="61">
        <v>2</v>
      </c>
      <c r="S89" s="61">
        <v>2</v>
      </c>
      <c r="T89" s="61">
        <v>1</v>
      </c>
      <c r="U89" s="61">
        <v>2</v>
      </c>
      <c r="V89" s="61">
        <v>1</v>
      </c>
      <c r="W89" s="48">
        <v>2</v>
      </c>
      <c r="X89" s="61">
        <v>2</v>
      </c>
      <c r="Y89" s="59">
        <v>1</v>
      </c>
      <c r="Z89" s="66">
        <v>2</v>
      </c>
      <c r="AA89" s="59">
        <v>2</v>
      </c>
      <c r="AB89" s="17">
        <v>2</v>
      </c>
      <c r="AC89" s="66">
        <v>2</v>
      </c>
      <c r="AD89" s="17">
        <v>0</v>
      </c>
      <c r="AE89" s="64">
        <v>2</v>
      </c>
      <c r="AF89" s="63">
        <v>2</v>
      </c>
      <c r="AG89" s="23">
        <f t="shared" si="6"/>
        <v>21</v>
      </c>
      <c r="AH89" s="34">
        <f t="shared" si="7"/>
        <v>0.77777777777777779</v>
      </c>
      <c r="AI89" s="23">
        <f t="shared" si="8"/>
        <v>5</v>
      </c>
      <c r="AJ89" s="34">
        <f t="shared" si="9"/>
        <v>0.18518518518518517</v>
      </c>
      <c r="AK89" s="23">
        <f t="shared" si="10"/>
        <v>1</v>
      </c>
      <c r="AL89" s="34">
        <f t="shared" si="11"/>
        <v>3.7037037037037035E-2</v>
      </c>
    </row>
    <row r="90" spans="1:38" x14ac:dyDescent="0.25">
      <c r="A90" s="77"/>
      <c r="B90" s="77"/>
      <c r="C90" s="77"/>
      <c r="D90" s="80"/>
      <c r="E90" s="11" t="s">
        <v>113</v>
      </c>
      <c r="F90" s="60">
        <v>2</v>
      </c>
      <c r="G90" s="61">
        <v>2</v>
      </c>
      <c r="H90" s="61">
        <v>2</v>
      </c>
      <c r="I90" s="61">
        <v>2</v>
      </c>
      <c r="J90" s="61">
        <v>0</v>
      </c>
      <c r="K90" s="61">
        <v>2</v>
      </c>
      <c r="L90" s="61">
        <v>0</v>
      </c>
      <c r="M90" s="61">
        <v>2</v>
      </c>
      <c r="N90" s="48">
        <v>0</v>
      </c>
      <c r="O90" s="61">
        <v>2</v>
      </c>
      <c r="P90" s="61">
        <v>2</v>
      </c>
      <c r="Q90" s="61">
        <v>2</v>
      </c>
      <c r="R90" s="61">
        <v>0</v>
      </c>
      <c r="S90" s="61">
        <v>2</v>
      </c>
      <c r="T90" s="61">
        <v>2</v>
      </c>
      <c r="U90" s="61">
        <v>2</v>
      </c>
      <c r="V90" s="61">
        <v>2</v>
      </c>
      <c r="W90" s="48">
        <v>1</v>
      </c>
      <c r="X90" s="61">
        <v>2</v>
      </c>
      <c r="Y90" s="59">
        <v>0</v>
      </c>
      <c r="Z90" s="66">
        <v>0</v>
      </c>
      <c r="AA90" s="17">
        <v>0</v>
      </c>
      <c r="AB90" s="17">
        <v>2</v>
      </c>
      <c r="AC90" s="66">
        <v>2</v>
      </c>
      <c r="AD90" s="17">
        <v>0</v>
      </c>
      <c r="AE90" s="64">
        <v>2</v>
      </c>
      <c r="AF90" s="63">
        <v>1</v>
      </c>
      <c r="AG90" s="23">
        <f t="shared" si="6"/>
        <v>17</v>
      </c>
      <c r="AH90" s="34">
        <f t="shared" si="7"/>
        <v>0.62962962962962965</v>
      </c>
      <c r="AI90" s="23">
        <f t="shared" si="8"/>
        <v>2</v>
      </c>
      <c r="AJ90" s="34">
        <f t="shared" si="9"/>
        <v>7.407407407407407E-2</v>
      </c>
      <c r="AK90" s="23">
        <f t="shared" si="10"/>
        <v>8</v>
      </c>
      <c r="AL90" s="34">
        <f t="shared" si="11"/>
        <v>0.29629629629629628</v>
      </c>
    </row>
    <row r="91" spans="1:38" x14ac:dyDescent="0.25">
      <c r="A91" s="77"/>
      <c r="B91" s="77"/>
      <c r="C91" s="77"/>
      <c r="D91" s="80"/>
      <c r="E91" s="11" t="s">
        <v>114</v>
      </c>
      <c r="F91" s="60">
        <v>2</v>
      </c>
      <c r="G91" s="61">
        <v>2</v>
      </c>
      <c r="H91" s="61">
        <v>2</v>
      </c>
      <c r="I91" s="61">
        <v>2</v>
      </c>
      <c r="J91" s="61">
        <v>0</v>
      </c>
      <c r="K91" s="61">
        <v>2</v>
      </c>
      <c r="L91" s="61">
        <v>0</v>
      </c>
      <c r="M91" s="61">
        <v>2</v>
      </c>
      <c r="N91" s="48">
        <v>0</v>
      </c>
      <c r="O91" s="61">
        <v>2</v>
      </c>
      <c r="P91" s="61">
        <v>2</v>
      </c>
      <c r="Q91" s="61">
        <v>2</v>
      </c>
      <c r="R91" s="61">
        <v>2</v>
      </c>
      <c r="S91" s="61">
        <v>2</v>
      </c>
      <c r="T91" s="61">
        <v>0</v>
      </c>
      <c r="U91" s="61">
        <v>2</v>
      </c>
      <c r="V91" s="61">
        <v>0</v>
      </c>
      <c r="W91" s="48">
        <v>1</v>
      </c>
      <c r="X91" s="59">
        <v>0</v>
      </c>
      <c r="Y91" s="59">
        <v>0</v>
      </c>
      <c r="Z91" s="66">
        <v>0</v>
      </c>
      <c r="AA91" s="17">
        <v>0</v>
      </c>
      <c r="AB91" s="17">
        <v>2</v>
      </c>
      <c r="AC91" s="66">
        <v>0</v>
      </c>
      <c r="AD91" s="17">
        <v>0</v>
      </c>
      <c r="AE91" s="64">
        <v>0</v>
      </c>
      <c r="AF91" s="63">
        <v>2</v>
      </c>
      <c r="AG91" s="23">
        <f t="shared" si="6"/>
        <v>14</v>
      </c>
      <c r="AH91" s="34">
        <f t="shared" si="7"/>
        <v>0.51851851851851849</v>
      </c>
      <c r="AI91" s="23">
        <f t="shared" si="8"/>
        <v>1</v>
      </c>
      <c r="AJ91" s="34">
        <f t="shared" si="9"/>
        <v>3.7037037037037035E-2</v>
      </c>
      <c r="AK91" s="23">
        <f t="shared" si="10"/>
        <v>12</v>
      </c>
      <c r="AL91" s="34">
        <f t="shared" si="11"/>
        <v>0.44444444444444442</v>
      </c>
    </row>
    <row r="92" spans="1:38" x14ac:dyDescent="0.25">
      <c r="A92" s="77"/>
      <c r="B92" s="77"/>
      <c r="C92" s="77"/>
      <c r="D92" s="80"/>
      <c r="E92" s="11" t="s">
        <v>115</v>
      </c>
      <c r="F92" s="60">
        <v>2</v>
      </c>
      <c r="G92" s="61">
        <v>2</v>
      </c>
      <c r="H92" s="61">
        <v>2</v>
      </c>
      <c r="I92" s="61">
        <v>2</v>
      </c>
      <c r="J92" s="61">
        <v>0</v>
      </c>
      <c r="K92" s="61">
        <v>2</v>
      </c>
      <c r="L92" s="61">
        <v>0</v>
      </c>
      <c r="M92" s="61">
        <v>1</v>
      </c>
      <c r="N92" s="48">
        <v>0</v>
      </c>
      <c r="O92" s="61">
        <v>2</v>
      </c>
      <c r="P92" s="61">
        <v>2</v>
      </c>
      <c r="Q92" s="61">
        <v>0</v>
      </c>
      <c r="R92" s="61">
        <v>1</v>
      </c>
      <c r="S92" s="61">
        <v>2</v>
      </c>
      <c r="T92" s="61">
        <v>0</v>
      </c>
      <c r="U92" s="61">
        <v>2</v>
      </c>
      <c r="V92" s="61">
        <v>2</v>
      </c>
      <c r="W92" s="48">
        <v>2</v>
      </c>
      <c r="X92" s="59">
        <v>0</v>
      </c>
      <c r="Y92" s="59">
        <v>0</v>
      </c>
      <c r="Z92" s="66">
        <v>0</v>
      </c>
      <c r="AA92" s="17">
        <v>0</v>
      </c>
      <c r="AB92" s="17">
        <v>2</v>
      </c>
      <c r="AC92" s="66">
        <v>2</v>
      </c>
      <c r="AD92" s="17">
        <v>0</v>
      </c>
      <c r="AE92" s="64">
        <v>1</v>
      </c>
      <c r="AF92" s="63">
        <v>2</v>
      </c>
      <c r="AG92" s="23">
        <f t="shared" si="6"/>
        <v>14</v>
      </c>
      <c r="AH92" s="34">
        <f t="shared" si="7"/>
        <v>0.51851851851851849</v>
      </c>
      <c r="AI92" s="23">
        <f t="shared" si="8"/>
        <v>3</v>
      </c>
      <c r="AJ92" s="34">
        <f t="shared" si="9"/>
        <v>0.1111111111111111</v>
      </c>
      <c r="AK92" s="23">
        <f t="shared" si="10"/>
        <v>10</v>
      </c>
      <c r="AL92" s="34">
        <f t="shared" si="11"/>
        <v>0.37037037037037035</v>
      </c>
    </row>
    <row r="93" spans="1:38" x14ac:dyDescent="0.25">
      <c r="A93" s="77"/>
      <c r="B93" s="77"/>
      <c r="C93" s="77"/>
      <c r="D93" s="80"/>
      <c r="E93" s="11" t="s">
        <v>116</v>
      </c>
      <c r="F93" s="60">
        <v>2</v>
      </c>
      <c r="G93" s="61">
        <v>2</v>
      </c>
      <c r="H93" s="61">
        <v>2</v>
      </c>
      <c r="I93" s="61">
        <v>2</v>
      </c>
      <c r="J93" s="61">
        <v>0</v>
      </c>
      <c r="K93" s="61">
        <v>2</v>
      </c>
      <c r="L93" s="61">
        <v>0</v>
      </c>
      <c r="M93" s="61">
        <v>2</v>
      </c>
      <c r="N93" s="48">
        <v>0</v>
      </c>
      <c r="O93" s="61">
        <v>2</v>
      </c>
      <c r="P93" s="61">
        <v>2</v>
      </c>
      <c r="Q93" s="61">
        <v>2</v>
      </c>
      <c r="R93" s="61">
        <v>1</v>
      </c>
      <c r="S93" s="61">
        <v>2</v>
      </c>
      <c r="T93" s="61">
        <v>2</v>
      </c>
      <c r="U93" s="61">
        <v>2</v>
      </c>
      <c r="V93" s="61">
        <v>2</v>
      </c>
      <c r="W93" s="48">
        <v>1</v>
      </c>
      <c r="X93" s="59">
        <v>0</v>
      </c>
      <c r="Y93" s="59">
        <v>0</v>
      </c>
      <c r="Z93" s="66">
        <v>0</v>
      </c>
      <c r="AA93" s="17">
        <v>0</v>
      </c>
      <c r="AB93" s="17">
        <v>2</v>
      </c>
      <c r="AC93" s="66">
        <v>0</v>
      </c>
      <c r="AD93" s="17">
        <v>0</v>
      </c>
      <c r="AE93" s="64">
        <v>0</v>
      </c>
      <c r="AF93" s="63">
        <v>2</v>
      </c>
      <c r="AG93" s="23">
        <f t="shared" si="6"/>
        <v>15</v>
      </c>
      <c r="AH93" s="34">
        <f t="shared" si="7"/>
        <v>0.55555555555555558</v>
      </c>
      <c r="AI93" s="23">
        <f t="shared" si="8"/>
        <v>2</v>
      </c>
      <c r="AJ93" s="34">
        <f t="shared" si="9"/>
        <v>7.407407407407407E-2</v>
      </c>
      <c r="AK93" s="23">
        <f t="shared" si="10"/>
        <v>10</v>
      </c>
      <c r="AL93" s="34">
        <f t="shared" si="11"/>
        <v>0.37037037037037035</v>
      </c>
    </row>
    <row r="94" spans="1:38" ht="16.5" thickBot="1" x14ac:dyDescent="0.3">
      <c r="A94" s="78"/>
      <c r="B94" s="78"/>
      <c r="C94" s="78"/>
      <c r="D94" s="81"/>
      <c r="E94" s="11" t="s">
        <v>117</v>
      </c>
      <c r="F94" s="60">
        <v>2</v>
      </c>
      <c r="G94" s="61">
        <v>2</v>
      </c>
      <c r="H94" s="61">
        <v>1</v>
      </c>
      <c r="I94" s="61">
        <v>2</v>
      </c>
      <c r="J94" s="61">
        <v>0</v>
      </c>
      <c r="K94" s="61">
        <v>2</v>
      </c>
      <c r="L94" s="61">
        <v>0</v>
      </c>
      <c r="M94" s="61">
        <v>0</v>
      </c>
      <c r="N94" s="48">
        <v>0</v>
      </c>
      <c r="O94" s="61">
        <v>2</v>
      </c>
      <c r="P94" s="61">
        <v>0</v>
      </c>
      <c r="Q94" s="61">
        <v>1</v>
      </c>
      <c r="R94" s="61">
        <v>0</v>
      </c>
      <c r="S94" s="61">
        <v>2</v>
      </c>
      <c r="T94" s="61">
        <v>0</v>
      </c>
      <c r="U94" s="61">
        <v>1</v>
      </c>
      <c r="V94" s="61">
        <v>1</v>
      </c>
      <c r="W94" s="48">
        <v>1</v>
      </c>
      <c r="X94" s="59">
        <v>0</v>
      </c>
      <c r="Y94" s="59">
        <v>0</v>
      </c>
      <c r="Z94" s="66">
        <v>0</v>
      </c>
      <c r="AA94" s="17">
        <v>0</v>
      </c>
      <c r="AB94" s="17">
        <v>2</v>
      </c>
      <c r="AC94" s="66">
        <v>2</v>
      </c>
      <c r="AD94" s="17">
        <v>0</v>
      </c>
      <c r="AE94" s="64">
        <v>0</v>
      </c>
      <c r="AF94" s="63">
        <v>1</v>
      </c>
      <c r="AG94" s="23">
        <f t="shared" si="6"/>
        <v>8</v>
      </c>
      <c r="AH94" s="34">
        <f t="shared" si="7"/>
        <v>0.29629629629629628</v>
      </c>
      <c r="AI94" s="23">
        <f t="shared" si="8"/>
        <v>6</v>
      </c>
      <c r="AJ94" s="34">
        <f t="shared" si="9"/>
        <v>0.22222222222222221</v>
      </c>
      <c r="AK94" s="23">
        <f t="shared" si="10"/>
        <v>13</v>
      </c>
      <c r="AL94" s="34">
        <f t="shared" si="11"/>
        <v>0.48148148148148145</v>
      </c>
    </row>
    <row r="95" spans="1:38" ht="47.25" x14ac:dyDescent="0.25">
      <c r="A95" s="10">
        <v>9</v>
      </c>
      <c r="B95" s="1" t="s">
        <v>33</v>
      </c>
      <c r="C95" s="1"/>
      <c r="D95" s="6"/>
      <c r="E95" s="16" t="s">
        <v>34</v>
      </c>
      <c r="F95" s="60">
        <v>2</v>
      </c>
      <c r="G95" s="61">
        <v>2</v>
      </c>
      <c r="H95" s="61">
        <v>2</v>
      </c>
      <c r="I95" s="61">
        <v>2</v>
      </c>
      <c r="J95" s="61">
        <v>2</v>
      </c>
      <c r="K95" s="61">
        <v>2</v>
      </c>
      <c r="L95" s="61">
        <v>2</v>
      </c>
      <c r="M95" s="61">
        <v>2</v>
      </c>
      <c r="N95" s="61">
        <v>2</v>
      </c>
      <c r="O95" s="61">
        <v>2</v>
      </c>
      <c r="P95" s="61">
        <v>2</v>
      </c>
      <c r="Q95" s="61">
        <v>2</v>
      </c>
      <c r="R95" s="61">
        <v>1</v>
      </c>
      <c r="S95" s="61">
        <v>2</v>
      </c>
      <c r="T95" s="61">
        <v>2</v>
      </c>
      <c r="U95" s="61">
        <v>2</v>
      </c>
      <c r="V95" s="61">
        <v>2</v>
      </c>
      <c r="W95" s="48">
        <v>2</v>
      </c>
      <c r="X95" s="61">
        <v>2</v>
      </c>
      <c r="Y95" s="61">
        <v>2</v>
      </c>
      <c r="Z95" s="66">
        <v>2</v>
      </c>
      <c r="AA95" s="17">
        <v>0</v>
      </c>
      <c r="AB95" s="17">
        <v>2</v>
      </c>
      <c r="AC95" s="66">
        <v>2</v>
      </c>
      <c r="AD95" s="59">
        <v>2</v>
      </c>
      <c r="AE95" s="64">
        <v>2</v>
      </c>
      <c r="AF95" s="63">
        <v>2</v>
      </c>
      <c r="AG95" s="23">
        <f t="shared" si="6"/>
        <v>25</v>
      </c>
      <c r="AH95" s="34">
        <f t="shared" si="7"/>
        <v>0.92592592592592593</v>
      </c>
      <c r="AI95" s="23">
        <f t="shared" si="8"/>
        <v>1</v>
      </c>
      <c r="AJ95" s="34">
        <f t="shared" si="9"/>
        <v>3.7037037037037035E-2</v>
      </c>
      <c r="AK95" s="23">
        <f t="shared" si="10"/>
        <v>1</v>
      </c>
      <c r="AL95" s="34">
        <f t="shared" si="11"/>
        <v>3.7037037037037035E-2</v>
      </c>
    </row>
    <row r="96" spans="1:38" ht="67.5" customHeight="1" x14ac:dyDescent="0.25">
      <c r="A96" s="5">
        <v>10</v>
      </c>
      <c r="B96" s="5" t="s">
        <v>122</v>
      </c>
      <c r="C96" s="5"/>
      <c r="D96" s="5"/>
      <c r="E96" s="11" t="s">
        <v>118</v>
      </c>
      <c r="F96" s="60">
        <v>2</v>
      </c>
      <c r="G96" s="61">
        <v>2</v>
      </c>
      <c r="H96" s="61">
        <v>2</v>
      </c>
      <c r="I96" s="61">
        <v>2</v>
      </c>
      <c r="J96" s="61">
        <v>2</v>
      </c>
      <c r="K96" s="61">
        <v>2</v>
      </c>
      <c r="L96" s="61">
        <v>2</v>
      </c>
      <c r="M96" s="61">
        <v>2</v>
      </c>
      <c r="N96" s="61">
        <v>2</v>
      </c>
      <c r="O96" s="61">
        <v>2</v>
      </c>
      <c r="P96" s="61">
        <v>2</v>
      </c>
      <c r="Q96" s="61">
        <v>2</v>
      </c>
      <c r="R96" s="61">
        <v>2</v>
      </c>
      <c r="S96" s="61">
        <v>2</v>
      </c>
      <c r="T96" s="61">
        <v>2</v>
      </c>
      <c r="U96" s="61">
        <v>2</v>
      </c>
      <c r="V96" s="61">
        <v>2</v>
      </c>
      <c r="W96" s="48">
        <v>2</v>
      </c>
      <c r="X96" s="61">
        <v>2</v>
      </c>
      <c r="Y96" s="61">
        <v>2</v>
      </c>
      <c r="Z96" s="66">
        <v>2</v>
      </c>
      <c r="AA96" s="17">
        <v>2</v>
      </c>
      <c r="AB96" s="17">
        <v>2</v>
      </c>
      <c r="AC96" s="66">
        <v>2</v>
      </c>
      <c r="AD96" s="59">
        <v>2</v>
      </c>
      <c r="AE96" s="64">
        <v>2</v>
      </c>
      <c r="AF96" s="63">
        <v>2</v>
      </c>
      <c r="AG96" s="23">
        <f t="shared" si="6"/>
        <v>27</v>
      </c>
      <c r="AH96" s="34">
        <f t="shared" si="7"/>
        <v>1</v>
      </c>
      <c r="AI96" s="23">
        <f t="shared" si="8"/>
        <v>0</v>
      </c>
      <c r="AJ96" s="34">
        <f t="shared" si="9"/>
        <v>0</v>
      </c>
      <c r="AK96" s="23">
        <f t="shared" si="10"/>
        <v>0</v>
      </c>
      <c r="AL96" s="34">
        <f t="shared" si="11"/>
        <v>0</v>
      </c>
    </row>
    <row r="97" spans="1:38" ht="17.25" customHeight="1" x14ac:dyDescent="0.25">
      <c r="A97" s="20"/>
      <c r="B97" s="20"/>
      <c r="C97" s="20"/>
      <c r="D97" s="20"/>
      <c r="E97" s="35" t="s">
        <v>138</v>
      </c>
      <c r="F97" s="55">
        <f>SUM(F4:F96)</f>
        <v>168</v>
      </c>
      <c r="G97" s="55">
        <f>SUM(G4:G96)</f>
        <v>176</v>
      </c>
      <c r="H97" s="55">
        <f t="shared" ref="H97:AF97" si="12">SUM(H4:H96)</f>
        <v>122</v>
      </c>
      <c r="I97" s="55">
        <f t="shared" si="12"/>
        <v>156</v>
      </c>
      <c r="J97" s="55">
        <f t="shared" si="12"/>
        <v>125</v>
      </c>
      <c r="K97" s="55">
        <f t="shared" si="12"/>
        <v>176</v>
      </c>
      <c r="L97" s="55">
        <f>SUM(L4:L96)</f>
        <v>99</v>
      </c>
      <c r="M97" s="36">
        <f t="shared" si="12"/>
        <v>94</v>
      </c>
      <c r="N97" s="36">
        <f t="shared" si="12"/>
        <v>35</v>
      </c>
      <c r="O97" s="36">
        <f t="shared" si="12"/>
        <v>127</v>
      </c>
      <c r="P97" s="36">
        <f t="shared" si="12"/>
        <v>129</v>
      </c>
      <c r="Q97" s="36">
        <f t="shared" si="12"/>
        <v>137</v>
      </c>
      <c r="R97" s="36">
        <f t="shared" si="12"/>
        <v>108</v>
      </c>
      <c r="S97" s="36">
        <f t="shared" si="12"/>
        <v>166</v>
      </c>
      <c r="T97" s="36">
        <f t="shared" si="12"/>
        <v>123</v>
      </c>
      <c r="U97" s="36">
        <f t="shared" si="12"/>
        <v>136</v>
      </c>
      <c r="V97" s="55">
        <f t="shared" si="12"/>
        <v>154</v>
      </c>
      <c r="W97" s="55">
        <f t="shared" si="12"/>
        <v>116</v>
      </c>
      <c r="X97" s="36">
        <f t="shared" si="12"/>
        <v>88</v>
      </c>
      <c r="Y97" s="36">
        <f t="shared" si="12"/>
        <v>75</v>
      </c>
      <c r="Z97" s="55">
        <f t="shared" si="12"/>
        <v>149</v>
      </c>
      <c r="AA97" s="55">
        <f t="shared" si="12"/>
        <v>62</v>
      </c>
      <c r="AB97" s="55">
        <f t="shared" si="12"/>
        <v>171</v>
      </c>
      <c r="AC97" s="55">
        <f t="shared" si="12"/>
        <v>123</v>
      </c>
      <c r="AD97" s="55">
        <f t="shared" si="12"/>
        <v>30</v>
      </c>
      <c r="AE97" s="55">
        <f t="shared" si="12"/>
        <v>70</v>
      </c>
      <c r="AF97" s="36">
        <f t="shared" si="12"/>
        <v>152</v>
      </c>
      <c r="AG97" s="38"/>
      <c r="AH97" s="39"/>
      <c r="AI97" s="38"/>
      <c r="AJ97" s="39"/>
      <c r="AK97" s="38"/>
      <c r="AL97" s="39"/>
    </row>
    <row r="98" spans="1:38" ht="18" customHeight="1" x14ac:dyDescent="0.25">
      <c r="A98" s="20"/>
      <c r="B98" s="20"/>
      <c r="C98" s="20"/>
      <c r="D98" s="20"/>
      <c r="E98" s="35" t="s">
        <v>137</v>
      </c>
      <c r="F98" s="56">
        <f>F97/178</f>
        <v>0.9438202247191011</v>
      </c>
      <c r="G98" s="56">
        <f>G97/178</f>
        <v>0.9887640449438202</v>
      </c>
      <c r="H98" s="56">
        <f t="shared" ref="H98:AF98" si="13">H97/178</f>
        <v>0.6853932584269663</v>
      </c>
      <c r="I98" s="56">
        <f t="shared" si="13"/>
        <v>0.8764044943820225</v>
      </c>
      <c r="J98" s="56">
        <f t="shared" si="13"/>
        <v>0.702247191011236</v>
      </c>
      <c r="K98" s="56">
        <f t="shared" si="13"/>
        <v>0.9887640449438202</v>
      </c>
      <c r="L98" s="56">
        <f t="shared" si="13"/>
        <v>0.5561797752808989</v>
      </c>
      <c r="M98" s="37">
        <f t="shared" si="13"/>
        <v>0.5280898876404494</v>
      </c>
      <c r="N98" s="37">
        <f t="shared" si="13"/>
        <v>0.19662921348314608</v>
      </c>
      <c r="O98" s="37">
        <f t="shared" si="13"/>
        <v>0.7134831460674157</v>
      </c>
      <c r="P98" s="37">
        <f t="shared" si="13"/>
        <v>0.7247191011235955</v>
      </c>
      <c r="Q98" s="37">
        <f t="shared" si="13"/>
        <v>0.7696629213483146</v>
      </c>
      <c r="R98" s="37">
        <f t="shared" si="13"/>
        <v>0.6067415730337079</v>
      </c>
      <c r="S98" s="37">
        <f t="shared" si="13"/>
        <v>0.93258426966292129</v>
      </c>
      <c r="T98" s="37">
        <f t="shared" si="13"/>
        <v>0.6910112359550562</v>
      </c>
      <c r="U98" s="37">
        <f t="shared" si="13"/>
        <v>0.7640449438202247</v>
      </c>
      <c r="V98" s="56">
        <f t="shared" si="13"/>
        <v>0.8651685393258427</v>
      </c>
      <c r="W98" s="56">
        <f t="shared" si="13"/>
        <v>0.651685393258427</v>
      </c>
      <c r="X98" s="37">
        <f t="shared" si="13"/>
        <v>0.4943820224719101</v>
      </c>
      <c r="Y98" s="37">
        <f t="shared" si="13"/>
        <v>0.42134831460674155</v>
      </c>
      <c r="Z98" s="56">
        <f t="shared" si="13"/>
        <v>0.8370786516853933</v>
      </c>
      <c r="AA98" s="56">
        <f t="shared" si="13"/>
        <v>0.34831460674157305</v>
      </c>
      <c r="AB98" s="56">
        <f t="shared" si="13"/>
        <v>0.9606741573033708</v>
      </c>
      <c r="AC98" s="56">
        <f t="shared" si="13"/>
        <v>0.6910112359550562</v>
      </c>
      <c r="AD98" s="56">
        <f>AD97/178</f>
        <v>0.16853932584269662</v>
      </c>
      <c r="AE98" s="56">
        <f t="shared" si="13"/>
        <v>0.39325842696629215</v>
      </c>
      <c r="AF98" s="37">
        <f t="shared" si="13"/>
        <v>0.8539325842696629</v>
      </c>
      <c r="AG98" s="38"/>
      <c r="AH98" s="39"/>
      <c r="AI98" s="38"/>
      <c r="AJ98" s="39"/>
      <c r="AK98" s="38"/>
      <c r="AL98" s="39"/>
    </row>
    <row r="99" spans="1:38" x14ac:dyDescent="0.25">
      <c r="Z99" s="51"/>
      <c r="AC99" s="51"/>
    </row>
    <row r="100" spans="1:38" x14ac:dyDescent="0.25">
      <c r="E100" s="27" t="s">
        <v>130</v>
      </c>
      <c r="F100" s="74">
        <f>COUNTIF(F4:F96,2)</f>
        <v>79</v>
      </c>
      <c r="G100" s="74">
        <f t="shared" ref="G100:AE100" si="14">COUNTIF(G4:G96,2)</f>
        <v>87</v>
      </c>
      <c r="H100" s="74">
        <f t="shared" si="14"/>
        <v>55</v>
      </c>
      <c r="I100" s="74">
        <f t="shared" si="14"/>
        <v>70</v>
      </c>
      <c r="J100" s="74">
        <f>COUNTIF(J3:J96,2)</f>
        <v>56</v>
      </c>
      <c r="K100" s="74">
        <f t="shared" si="14"/>
        <v>87</v>
      </c>
      <c r="L100" s="74">
        <f t="shared" si="14"/>
        <v>42</v>
      </c>
      <c r="M100" s="74">
        <f t="shared" si="14"/>
        <v>33</v>
      </c>
      <c r="N100" s="74">
        <f t="shared" si="14"/>
        <v>10</v>
      </c>
      <c r="O100" s="74">
        <f t="shared" si="14"/>
        <v>57</v>
      </c>
      <c r="P100" s="74">
        <f t="shared" si="14"/>
        <v>58</v>
      </c>
      <c r="Q100" s="74">
        <f t="shared" si="14"/>
        <v>57</v>
      </c>
      <c r="R100" s="74">
        <f t="shared" si="14"/>
        <v>41</v>
      </c>
      <c r="S100" s="74">
        <f t="shared" si="14"/>
        <v>78</v>
      </c>
      <c r="T100" s="74">
        <f t="shared" si="14"/>
        <v>50</v>
      </c>
      <c r="U100" s="74">
        <f t="shared" si="14"/>
        <v>59</v>
      </c>
      <c r="V100" s="74">
        <f t="shared" si="14"/>
        <v>70</v>
      </c>
      <c r="W100" s="74">
        <f t="shared" si="14"/>
        <v>44</v>
      </c>
      <c r="X100" s="74">
        <f t="shared" si="14"/>
        <v>37</v>
      </c>
      <c r="Y100" s="74">
        <f t="shared" si="14"/>
        <v>29</v>
      </c>
      <c r="Z100" s="74">
        <f t="shared" si="14"/>
        <v>73</v>
      </c>
      <c r="AA100" s="74">
        <f>COUNTIF(AA3:AA96,2)</f>
        <v>26</v>
      </c>
      <c r="AB100" s="74">
        <f t="shared" si="14"/>
        <v>82</v>
      </c>
      <c r="AC100" s="74">
        <f t="shared" si="14"/>
        <v>57</v>
      </c>
      <c r="AD100" s="74">
        <f t="shared" si="14"/>
        <v>10</v>
      </c>
      <c r="AE100" s="74">
        <f t="shared" si="14"/>
        <v>24</v>
      </c>
      <c r="AF100" s="74">
        <f>COUNTIF(AF4:AF96,2)</f>
        <v>70</v>
      </c>
    </row>
    <row r="101" spans="1:38" x14ac:dyDescent="0.25">
      <c r="E101" s="27" t="s">
        <v>134</v>
      </c>
      <c r="F101" s="49">
        <f>F100/F106</f>
        <v>0.88764044943820219</v>
      </c>
      <c r="G101" s="49">
        <f t="shared" ref="G101:AF101" si="15">G100/G106</f>
        <v>0.97752808988764039</v>
      </c>
      <c r="H101" s="49">
        <f t="shared" si="15"/>
        <v>0.6179775280898876</v>
      </c>
      <c r="I101" s="49">
        <f t="shared" si="15"/>
        <v>0.7865168539325843</v>
      </c>
      <c r="J101" s="49">
        <f t="shared" si="15"/>
        <v>0.6292134831460674</v>
      </c>
      <c r="K101" s="49">
        <f t="shared" si="15"/>
        <v>0.97752808988764039</v>
      </c>
      <c r="L101" s="49">
        <f t="shared" si="15"/>
        <v>0.47191011235955055</v>
      </c>
      <c r="M101" s="29">
        <f t="shared" si="15"/>
        <v>0.3707865168539326</v>
      </c>
      <c r="N101" s="29">
        <f t="shared" si="15"/>
        <v>0.11235955056179775</v>
      </c>
      <c r="O101" s="29">
        <f t="shared" si="15"/>
        <v>0.6404494382022472</v>
      </c>
      <c r="P101" s="29">
        <f t="shared" si="15"/>
        <v>0.651685393258427</v>
      </c>
      <c r="Q101" s="29">
        <f t="shared" si="15"/>
        <v>0.6404494382022472</v>
      </c>
      <c r="R101" s="29">
        <f t="shared" si="15"/>
        <v>0.4606741573033708</v>
      </c>
      <c r="S101" s="29">
        <f t="shared" si="15"/>
        <v>0.8764044943820225</v>
      </c>
      <c r="T101" s="29">
        <f t="shared" si="15"/>
        <v>0.56818181818181823</v>
      </c>
      <c r="U101" s="29">
        <f t="shared" si="15"/>
        <v>0.6629213483146067</v>
      </c>
      <c r="V101" s="29">
        <f t="shared" si="15"/>
        <v>0.7865168539325843</v>
      </c>
      <c r="W101" s="49">
        <f t="shared" si="15"/>
        <v>0.4943820224719101</v>
      </c>
      <c r="X101" s="29">
        <f t="shared" si="15"/>
        <v>0.4157303370786517</v>
      </c>
      <c r="Y101" s="29">
        <f t="shared" si="15"/>
        <v>0.3258426966292135</v>
      </c>
      <c r="Z101" s="49">
        <f t="shared" si="15"/>
        <v>0.8202247191011236</v>
      </c>
      <c r="AA101" s="29">
        <f t="shared" si="15"/>
        <v>0.29213483146067415</v>
      </c>
      <c r="AB101" s="29">
        <f t="shared" si="15"/>
        <v>0.9213483146067416</v>
      </c>
      <c r="AC101" s="49">
        <f t="shared" si="15"/>
        <v>0.6404494382022472</v>
      </c>
      <c r="AD101" s="29">
        <f t="shared" si="15"/>
        <v>0.11235955056179775</v>
      </c>
      <c r="AE101" s="29">
        <f t="shared" si="15"/>
        <v>0.2696629213483146</v>
      </c>
      <c r="AF101" s="29">
        <f t="shared" si="15"/>
        <v>0.7865168539325843</v>
      </c>
      <c r="AG101" s="58">
        <f>AVERAGE(F101:AF101)</f>
        <v>0.59990352967881055</v>
      </c>
    </row>
    <row r="102" spans="1:38" x14ac:dyDescent="0.25">
      <c r="E102" s="28" t="s">
        <v>131</v>
      </c>
      <c r="F102" s="75">
        <f>COUNTIF(F4:F96,1)</f>
        <v>10</v>
      </c>
      <c r="G102" s="75">
        <f t="shared" ref="G102:AF102" si="16">COUNTIF(G4:G96,1)</f>
        <v>2</v>
      </c>
      <c r="H102" s="75">
        <f t="shared" si="16"/>
        <v>12</v>
      </c>
      <c r="I102" s="75">
        <f t="shared" si="16"/>
        <v>16</v>
      </c>
      <c r="J102" s="75">
        <f>COUNTIF(J3:J96,1)</f>
        <v>13</v>
      </c>
      <c r="K102" s="75">
        <f t="shared" si="16"/>
        <v>2</v>
      </c>
      <c r="L102" s="75">
        <f t="shared" si="16"/>
        <v>15</v>
      </c>
      <c r="M102" s="75">
        <f t="shared" si="16"/>
        <v>28</v>
      </c>
      <c r="N102" s="75">
        <f t="shared" si="16"/>
        <v>15</v>
      </c>
      <c r="O102" s="75">
        <f t="shared" si="16"/>
        <v>13</v>
      </c>
      <c r="P102" s="75">
        <f t="shared" si="16"/>
        <v>13</v>
      </c>
      <c r="Q102" s="75">
        <f t="shared" si="16"/>
        <v>23</v>
      </c>
      <c r="R102" s="75">
        <f t="shared" si="16"/>
        <v>26</v>
      </c>
      <c r="S102" s="75">
        <f t="shared" si="16"/>
        <v>10</v>
      </c>
      <c r="T102" s="75">
        <f t="shared" si="16"/>
        <v>20</v>
      </c>
      <c r="U102" s="75">
        <f t="shared" si="16"/>
        <v>18</v>
      </c>
      <c r="V102" s="75">
        <f t="shared" si="16"/>
        <v>14</v>
      </c>
      <c r="W102" s="75">
        <f t="shared" si="16"/>
        <v>28</v>
      </c>
      <c r="X102" s="75">
        <f t="shared" si="16"/>
        <v>14</v>
      </c>
      <c r="Y102" s="75">
        <f t="shared" si="16"/>
        <v>17</v>
      </c>
      <c r="Z102" s="75">
        <f t="shared" si="16"/>
        <v>3</v>
      </c>
      <c r="AA102" s="75">
        <f>COUNTIF(AA3:AA96,1)</f>
        <v>10</v>
      </c>
      <c r="AB102" s="75">
        <f t="shared" si="16"/>
        <v>7</v>
      </c>
      <c r="AC102" s="75">
        <f t="shared" si="16"/>
        <v>9</v>
      </c>
      <c r="AD102" s="75">
        <f t="shared" si="16"/>
        <v>10</v>
      </c>
      <c r="AE102" s="75">
        <f t="shared" si="16"/>
        <v>22</v>
      </c>
      <c r="AF102" s="75">
        <f t="shared" si="16"/>
        <v>12</v>
      </c>
    </row>
    <row r="103" spans="1:38" x14ac:dyDescent="0.25">
      <c r="E103" s="28" t="s">
        <v>135</v>
      </c>
      <c r="F103" s="49">
        <f>F102/F106</f>
        <v>0.11235955056179775</v>
      </c>
      <c r="G103" s="49">
        <f t="shared" ref="G103:AF103" si="17">G102/G106</f>
        <v>2.247191011235955E-2</v>
      </c>
      <c r="H103" s="49">
        <f t="shared" si="17"/>
        <v>0.1348314606741573</v>
      </c>
      <c r="I103" s="49">
        <f t="shared" si="17"/>
        <v>0.1797752808988764</v>
      </c>
      <c r="J103" s="49">
        <f t="shared" si="17"/>
        <v>0.14606741573033707</v>
      </c>
      <c r="K103" s="49">
        <f t="shared" si="17"/>
        <v>2.247191011235955E-2</v>
      </c>
      <c r="L103" s="49">
        <f t="shared" si="17"/>
        <v>0.16853932584269662</v>
      </c>
      <c r="M103" s="29">
        <f t="shared" si="17"/>
        <v>0.3146067415730337</v>
      </c>
      <c r="N103" s="29">
        <f t="shared" si="17"/>
        <v>0.16853932584269662</v>
      </c>
      <c r="O103" s="29">
        <f t="shared" si="17"/>
        <v>0.14606741573033707</v>
      </c>
      <c r="P103" s="29">
        <f t="shared" si="17"/>
        <v>0.14606741573033707</v>
      </c>
      <c r="Q103" s="29">
        <f t="shared" si="17"/>
        <v>0.25842696629213485</v>
      </c>
      <c r="R103" s="29">
        <f t="shared" si="17"/>
        <v>0.29213483146067415</v>
      </c>
      <c r="S103" s="29">
        <f t="shared" si="17"/>
        <v>0.11235955056179775</v>
      </c>
      <c r="T103" s="29">
        <f t="shared" si="17"/>
        <v>0.22727272727272727</v>
      </c>
      <c r="U103" s="29">
        <f t="shared" si="17"/>
        <v>0.20224719101123595</v>
      </c>
      <c r="V103" s="29">
        <f t="shared" si="17"/>
        <v>0.15730337078651685</v>
      </c>
      <c r="W103" s="49">
        <f t="shared" si="17"/>
        <v>0.3146067415730337</v>
      </c>
      <c r="X103" s="29">
        <f t="shared" si="17"/>
        <v>0.15730337078651685</v>
      </c>
      <c r="Y103" s="29">
        <f t="shared" si="17"/>
        <v>0.19101123595505617</v>
      </c>
      <c r="Z103" s="49">
        <f t="shared" si="17"/>
        <v>3.3707865168539325E-2</v>
      </c>
      <c r="AA103" s="29">
        <f t="shared" si="17"/>
        <v>0.11235955056179775</v>
      </c>
      <c r="AB103" s="29">
        <f t="shared" si="17"/>
        <v>7.8651685393258425E-2</v>
      </c>
      <c r="AC103" s="49">
        <f t="shared" si="17"/>
        <v>0.10112359550561797</v>
      </c>
      <c r="AD103" s="29">
        <f t="shared" si="17"/>
        <v>0.11235955056179775</v>
      </c>
      <c r="AE103" s="29">
        <f t="shared" si="17"/>
        <v>0.24719101123595505</v>
      </c>
      <c r="AF103" s="29">
        <f t="shared" si="17"/>
        <v>0.1348314606741573</v>
      </c>
      <c r="AG103" s="58">
        <f>AVERAGE(F103:AF103)</f>
        <v>0.15906253546702981</v>
      </c>
    </row>
    <row r="104" spans="1:38" x14ac:dyDescent="0.25">
      <c r="E104" s="57" t="s">
        <v>132</v>
      </c>
      <c r="F104" s="22">
        <f>COUNTIF(F4:F96,0)</f>
        <v>0</v>
      </c>
      <c r="G104" s="22">
        <f t="shared" ref="G104:AF104" si="18">COUNTIF(G4:G96,0)</f>
        <v>0</v>
      </c>
      <c r="H104" s="22">
        <f t="shared" si="18"/>
        <v>22</v>
      </c>
      <c r="I104" s="22">
        <f t="shared" si="18"/>
        <v>3</v>
      </c>
      <c r="J104" s="22">
        <f>COUNTIF(J3:J96,0)</f>
        <v>20</v>
      </c>
      <c r="K104" s="22">
        <f t="shared" si="18"/>
        <v>0</v>
      </c>
      <c r="L104" s="22">
        <f t="shared" si="18"/>
        <v>32</v>
      </c>
      <c r="M104" s="22">
        <f t="shared" si="18"/>
        <v>28</v>
      </c>
      <c r="N104" s="22">
        <f t="shared" si="18"/>
        <v>64</v>
      </c>
      <c r="O104" s="22">
        <f t="shared" si="18"/>
        <v>19</v>
      </c>
      <c r="P104" s="22">
        <f t="shared" si="18"/>
        <v>18</v>
      </c>
      <c r="Q104" s="22">
        <f t="shared" si="18"/>
        <v>9</v>
      </c>
      <c r="R104" s="22">
        <f t="shared" si="18"/>
        <v>22</v>
      </c>
      <c r="S104" s="22">
        <f t="shared" si="18"/>
        <v>1</v>
      </c>
      <c r="T104" s="22">
        <f t="shared" si="18"/>
        <v>18</v>
      </c>
      <c r="U104" s="22">
        <f t="shared" si="18"/>
        <v>12</v>
      </c>
      <c r="V104" s="22">
        <f t="shared" si="18"/>
        <v>5</v>
      </c>
      <c r="W104" s="53">
        <f t="shared" si="18"/>
        <v>17</v>
      </c>
      <c r="X104" s="22">
        <f t="shared" si="18"/>
        <v>38</v>
      </c>
      <c r="Y104" s="22">
        <f t="shared" si="18"/>
        <v>43</v>
      </c>
      <c r="Z104" s="53">
        <f t="shared" si="18"/>
        <v>13</v>
      </c>
      <c r="AA104" s="22">
        <f>COUNTIF(AA3:AA96,0)</f>
        <v>53</v>
      </c>
      <c r="AB104" s="22">
        <f t="shared" si="18"/>
        <v>0</v>
      </c>
      <c r="AC104" s="53">
        <f t="shared" si="18"/>
        <v>23</v>
      </c>
      <c r="AD104" s="22">
        <f t="shared" si="18"/>
        <v>69</v>
      </c>
      <c r="AE104" s="22">
        <f t="shared" si="18"/>
        <v>43</v>
      </c>
      <c r="AF104" s="22">
        <f t="shared" si="18"/>
        <v>7</v>
      </c>
    </row>
    <row r="105" spans="1:38" x14ac:dyDescent="0.25">
      <c r="E105" s="57" t="s">
        <v>136</v>
      </c>
      <c r="F105" s="49">
        <f>F104/F106</f>
        <v>0</v>
      </c>
      <c r="G105" s="49">
        <f t="shared" ref="G105:AF105" si="19">G104/G106</f>
        <v>0</v>
      </c>
      <c r="H105" s="49">
        <f t="shared" si="19"/>
        <v>0.24719101123595505</v>
      </c>
      <c r="I105" s="49">
        <f t="shared" si="19"/>
        <v>3.3707865168539325E-2</v>
      </c>
      <c r="J105" s="49">
        <f t="shared" si="19"/>
        <v>0.2247191011235955</v>
      </c>
      <c r="K105" s="49">
        <f t="shared" si="19"/>
        <v>0</v>
      </c>
      <c r="L105" s="49">
        <f t="shared" si="19"/>
        <v>0.3595505617977528</v>
      </c>
      <c r="M105" s="29">
        <f t="shared" si="19"/>
        <v>0.3146067415730337</v>
      </c>
      <c r="N105" s="29">
        <f t="shared" si="19"/>
        <v>0.7191011235955056</v>
      </c>
      <c r="O105" s="29">
        <f t="shared" si="19"/>
        <v>0.21348314606741572</v>
      </c>
      <c r="P105" s="29">
        <f t="shared" si="19"/>
        <v>0.20224719101123595</v>
      </c>
      <c r="Q105" s="29">
        <f t="shared" si="19"/>
        <v>0.10112359550561797</v>
      </c>
      <c r="R105" s="29">
        <f t="shared" si="19"/>
        <v>0.24719101123595505</v>
      </c>
      <c r="S105" s="29">
        <f t="shared" si="19"/>
        <v>1.1235955056179775E-2</v>
      </c>
      <c r="T105" s="29">
        <f t="shared" si="19"/>
        <v>0.20454545454545456</v>
      </c>
      <c r="U105" s="29">
        <f t="shared" si="19"/>
        <v>0.1348314606741573</v>
      </c>
      <c r="V105" s="29">
        <f t="shared" si="19"/>
        <v>5.6179775280898875E-2</v>
      </c>
      <c r="W105" s="49">
        <f t="shared" si="19"/>
        <v>0.19101123595505617</v>
      </c>
      <c r="X105" s="29">
        <f t="shared" si="19"/>
        <v>0.42696629213483145</v>
      </c>
      <c r="Y105" s="29">
        <f t="shared" si="19"/>
        <v>0.48314606741573035</v>
      </c>
      <c r="Z105" s="49">
        <f t="shared" si="19"/>
        <v>0.14606741573033707</v>
      </c>
      <c r="AA105" s="29">
        <f t="shared" si="19"/>
        <v>0.5955056179775281</v>
      </c>
      <c r="AB105" s="29">
        <f t="shared" si="19"/>
        <v>0</v>
      </c>
      <c r="AC105" s="49">
        <f t="shared" si="19"/>
        <v>0.25842696629213485</v>
      </c>
      <c r="AD105" s="29">
        <f t="shared" si="19"/>
        <v>0.7752808988764045</v>
      </c>
      <c r="AE105" s="29">
        <f t="shared" si="19"/>
        <v>0.48314606741573035</v>
      </c>
      <c r="AF105" s="29">
        <f t="shared" si="19"/>
        <v>7.8651685393258425E-2</v>
      </c>
      <c r="AG105" s="58">
        <f>AVERAGE(F105:AF105)</f>
        <v>0.24103393485415958</v>
      </c>
    </row>
    <row r="106" spans="1:38" s="21" customFormat="1" x14ac:dyDescent="0.25">
      <c r="E106" s="24" t="s">
        <v>133</v>
      </c>
      <c r="F106" s="53">
        <f>F100+F102+F104</f>
        <v>89</v>
      </c>
      <c r="G106" s="53">
        <f t="shared" ref="G106:AF106" si="20">G100+G102+G104</f>
        <v>89</v>
      </c>
      <c r="H106" s="53">
        <f t="shared" si="20"/>
        <v>89</v>
      </c>
      <c r="I106" s="53">
        <f t="shared" si="20"/>
        <v>89</v>
      </c>
      <c r="J106" s="53">
        <f t="shared" si="20"/>
        <v>89</v>
      </c>
      <c r="K106" s="53">
        <f t="shared" si="20"/>
        <v>89</v>
      </c>
      <c r="L106" s="53">
        <f t="shared" si="20"/>
        <v>89</v>
      </c>
      <c r="M106" s="25">
        <f t="shared" si="20"/>
        <v>89</v>
      </c>
      <c r="N106" s="25">
        <f t="shared" si="20"/>
        <v>89</v>
      </c>
      <c r="O106" s="25">
        <f t="shared" si="20"/>
        <v>89</v>
      </c>
      <c r="P106" s="25">
        <f t="shared" si="20"/>
        <v>89</v>
      </c>
      <c r="Q106" s="25">
        <f t="shared" si="20"/>
        <v>89</v>
      </c>
      <c r="R106" s="25">
        <f t="shared" si="20"/>
        <v>89</v>
      </c>
      <c r="S106" s="25">
        <f t="shared" si="20"/>
        <v>89</v>
      </c>
      <c r="T106" s="25">
        <f t="shared" si="20"/>
        <v>88</v>
      </c>
      <c r="U106" s="25">
        <f t="shared" si="20"/>
        <v>89</v>
      </c>
      <c r="V106" s="25">
        <f t="shared" si="20"/>
        <v>89</v>
      </c>
      <c r="W106" s="53">
        <f t="shared" si="20"/>
        <v>89</v>
      </c>
      <c r="X106" s="25">
        <f t="shared" si="20"/>
        <v>89</v>
      </c>
      <c r="Y106" s="25">
        <f t="shared" si="20"/>
        <v>89</v>
      </c>
      <c r="Z106" s="53">
        <f t="shared" si="20"/>
        <v>89</v>
      </c>
      <c r="AA106" s="25">
        <f t="shared" si="20"/>
        <v>89</v>
      </c>
      <c r="AB106" s="25">
        <f t="shared" si="20"/>
        <v>89</v>
      </c>
      <c r="AC106" s="53">
        <f t="shared" si="20"/>
        <v>89</v>
      </c>
      <c r="AD106" s="25">
        <f t="shared" si="20"/>
        <v>89</v>
      </c>
      <c r="AE106" s="25">
        <f t="shared" si="20"/>
        <v>89</v>
      </c>
      <c r="AF106" s="25">
        <f t="shared" si="20"/>
        <v>89</v>
      </c>
      <c r="AG106" s="26"/>
      <c r="AH106" s="26"/>
    </row>
    <row r="107" spans="1:38" x14ac:dyDescent="0.25">
      <c r="Z107" s="51"/>
      <c r="AA107" s="51"/>
      <c r="AB107" s="51"/>
      <c r="AC107" s="51"/>
    </row>
    <row r="108" spans="1:38" ht="31.5" x14ac:dyDescent="0.25">
      <c r="N108" s="54"/>
      <c r="V108" s="50" t="s">
        <v>169</v>
      </c>
      <c r="W108" s="54" t="s">
        <v>145</v>
      </c>
      <c r="Z108" s="51"/>
      <c r="AA108" s="73"/>
      <c r="AB108" s="51"/>
      <c r="AC108" s="51"/>
    </row>
    <row r="109" spans="1:38" x14ac:dyDescent="0.25">
      <c r="Z109" s="51"/>
      <c r="AA109" s="51"/>
      <c r="AB109" s="51"/>
      <c r="AC109" s="51"/>
    </row>
    <row r="110" spans="1:38" x14ac:dyDescent="0.25">
      <c r="Z110" s="51"/>
      <c r="AA110" s="51"/>
      <c r="AB110" s="51"/>
      <c r="AC110" s="51"/>
    </row>
    <row r="111" spans="1:38" x14ac:dyDescent="0.25">
      <c r="Z111" s="51"/>
      <c r="AA111" s="51"/>
      <c r="AB111" s="51"/>
      <c r="AC111" s="51"/>
    </row>
    <row r="112" spans="1:38" x14ac:dyDescent="0.25">
      <c r="Z112" s="51"/>
      <c r="AA112" s="51"/>
      <c r="AB112" s="51"/>
      <c r="AC112" s="51"/>
    </row>
    <row r="113" spans="26:29" x14ac:dyDescent="0.25">
      <c r="Z113" s="51"/>
      <c r="AA113" s="51"/>
      <c r="AB113" s="51"/>
      <c r="AC113" s="51"/>
    </row>
    <row r="114" spans="26:29" x14ac:dyDescent="0.25">
      <c r="Z114" s="51"/>
      <c r="AA114" s="51"/>
      <c r="AB114" s="51"/>
      <c r="AC114" s="51"/>
    </row>
    <row r="115" spans="26:29" x14ac:dyDescent="0.25">
      <c r="Z115" s="51"/>
      <c r="AA115" s="51"/>
      <c r="AB115" s="51"/>
      <c r="AC115" s="51"/>
    </row>
    <row r="116" spans="26:29" x14ac:dyDescent="0.25">
      <c r="Z116" s="51"/>
      <c r="AA116" s="51"/>
      <c r="AB116" s="51"/>
      <c r="AC116" s="51"/>
    </row>
    <row r="117" spans="26:29" x14ac:dyDescent="0.25">
      <c r="Z117" s="51"/>
      <c r="AA117" s="51"/>
      <c r="AB117" s="51"/>
      <c r="AC117" s="51"/>
    </row>
    <row r="118" spans="26:29" x14ac:dyDescent="0.25">
      <c r="Z118" s="51"/>
      <c r="AA118" s="51"/>
      <c r="AB118" s="51"/>
      <c r="AC118" s="51"/>
    </row>
    <row r="119" spans="26:29" x14ac:dyDescent="0.25">
      <c r="Z119" s="51"/>
      <c r="AA119" s="51"/>
      <c r="AB119" s="51"/>
      <c r="AC119" s="51"/>
    </row>
    <row r="120" spans="26:29" x14ac:dyDescent="0.25">
      <c r="Z120" s="51"/>
      <c r="AA120" s="51"/>
      <c r="AB120" s="51"/>
      <c r="AC120" s="51"/>
    </row>
    <row r="121" spans="26:29" x14ac:dyDescent="0.25">
      <c r="Z121" s="51"/>
      <c r="AA121" s="51"/>
      <c r="AB121" s="51"/>
      <c r="AC121" s="51"/>
    </row>
    <row r="122" spans="26:29" x14ac:dyDescent="0.25">
      <c r="Z122" s="51"/>
      <c r="AA122" s="51"/>
      <c r="AB122" s="51"/>
      <c r="AC122" s="51"/>
    </row>
    <row r="123" spans="26:29" x14ac:dyDescent="0.25">
      <c r="Z123" s="51"/>
      <c r="AA123" s="51"/>
      <c r="AB123" s="51"/>
      <c r="AC123" s="51"/>
    </row>
    <row r="124" spans="26:29" x14ac:dyDescent="0.25">
      <c r="Z124" s="51"/>
      <c r="AA124" s="51"/>
      <c r="AB124" s="51"/>
      <c r="AC124" s="51"/>
    </row>
    <row r="125" spans="26:29" x14ac:dyDescent="0.25">
      <c r="Z125" s="51"/>
      <c r="AA125" s="51"/>
      <c r="AB125" s="51"/>
      <c r="AC125" s="51"/>
    </row>
    <row r="126" spans="26:29" x14ac:dyDescent="0.25">
      <c r="Z126" s="51"/>
      <c r="AA126" s="51"/>
      <c r="AB126" s="51"/>
      <c r="AC126" s="51"/>
    </row>
    <row r="127" spans="26:29" x14ac:dyDescent="0.25">
      <c r="Z127" s="51"/>
      <c r="AA127" s="51"/>
      <c r="AB127" s="51"/>
      <c r="AC127" s="51"/>
    </row>
    <row r="128" spans="26:29" x14ac:dyDescent="0.25">
      <c r="Z128" s="51"/>
      <c r="AA128" s="51"/>
      <c r="AB128" s="51"/>
      <c r="AC128" s="51"/>
    </row>
    <row r="129" spans="26:29" x14ac:dyDescent="0.25">
      <c r="Z129" s="51"/>
      <c r="AA129" s="51"/>
      <c r="AB129" s="51"/>
      <c r="AC129" s="51"/>
    </row>
    <row r="130" spans="26:29" x14ac:dyDescent="0.25">
      <c r="Z130" s="51"/>
      <c r="AA130" s="51"/>
      <c r="AB130" s="51"/>
      <c r="AC130" s="51"/>
    </row>
    <row r="131" spans="26:29" x14ac:dyDescent="0.25">
      <c r="Z131" s="51"/>
      <c r="AA131" s="51"/>
      <c r="AB131" s="51"/>
      <c r="AC131" s="51"/>
    </row>
    <row r="132" spans="26:29" x14ac:dyDescent="0.25">
      <c r="Z132" s="51"/>
      <c r="AA132" s="51"/>
      <c r="AB132" s="51"/>
      <c r="AC132" s="51"/>
    </row>
    <row r="133" spans="26:29" x14ac:dyDescent="0.25">
      <c r="Z133" s="51"/>
      <c r="AA133" s="51"/>
      <c r="AB133" s="51"/>
      <c r="AC133" s="51"/>
    </row>
    <row r="134" spans="26:29" x14ac:dyDescent="0.25">
      <c r="Z134" s="51"/>
      <c r="AA134" s="51"/>
      <c r="AB134" s="51"/>
      <c r="AC134" s="51"/>
    </row>
    <row r="135" spans="26:29" x14ac:dyDescent="0.25">
      <c r="Z135" s="51"/>
      <c r="AA135" s="51"/>
      <c r="AB135" s="51"/>
      <c r="AC135" s="51"/>
    </row>
    <row r="136" spans="26:29" x14ac:dyDescent="0.25">
      <c r="Z136" s="51"/>
      <c r="AA136" s="51"/>
      <c r="AB136" s="51"/>
      <c r="AC136" s="51"/>
    </row>
    <row r="137" spans="26:29" x14ac:dyDescent="0.25">
      <c r="Z137" s="51"/>
      <c r="AA137" s="51"/>
      <c r="AB137" s="51"/>
      <c r="AC137" s="51"/>
    </row>
    <row r="138" spans="26:29" x14ac:dyDescent="0.25">
      <c r="Z138" s="51"/>
      <c r="AA138" s="51"/>
      <c r="AB138" s="51"/>
      <c r="AC138" s="51"/>
    </row>
    <row r="139" spans="26:29" x14ac:dyDescent="0.25">
      <c r="Z139" s="51"/>
      <c r="AA139" s="51"/>
      <c r="AB139" s="51"/>
      <c r="AC139" s="51"/>
    </row>
    <row r="140" spans="26:29" x14ac:dyDescent="0.25">
      <c r="Z140" s="51"/>
      <c r="AA140" s="51"/>
      <c r="AB140" s="51"/>
      <c r="AC140" s="51"/>
    </row>
    <row r="141" spans="26:29" x14ac:dyDescent="0.25">
      <c r="Z141" s="51"/>
      <c r="AA141" s="51"/>
      <c r="AB141" s="51"/>
      <c r="AC141" s="51"/>
    </row>
    <row r="142" spans="26:29" x14ac:dyDescent="0.25">
      <c r="Z142" s="51"/>
      <c r="AA142" s="51"/>
      <c r="AB142" s="51"/>
      <c r="AC142" s="51"/>
    </row>
    <row r="143" spans="26:29" x14ac:dyDescent="0.25">
      <c r="Z143" s="51"/>
      <c r="AA143" s="51"/>
      <c r="AB143" s="51"/>
      <c r="AC143" s="51"/>
    </row>
    <row r="144" spans="26:29" x14ac:dyDescent="0.25">
      <c r="Z144" s="51"/>
      <c r="AA144" s="51"/>
      <c r="AB144" s="51"/>
      <c r="AC144" s="51"/>
    </row>
    <row r="145" spans="26:29" x14ac:dyDescent="0.25">
      <c r="Z145" s="51"/>
      <c r="AA145" s="51"/>
      <c r="AB145" s="51"/>
      <c r="AC145" s="51"/>
    </row>
    <row r="146" spans="26:29" x14ac:dyDescent="0.25">
      <c r="Z146" s="51"/>
      <c r="AA146" s="51"/>
      <c r="AB146" s="51"/>
      <c r="AC146" s="51"/>
    </row>
    <row r="147" spans="26:29" x14ac:dyDescent="0.25">
      <c r="Z147" s="51"/>
      <c r="AA147" s="51"/>
      <c r="AB147" s="51"/>
      <c r="AC147" s="51"/>
    </row>
    <row r="148" spans="26:29" x14ac:dyDescent="0.25">
      <c r="Z148" s="51"/>
      <c r="AA148" s="51"/>
      <c r="AB148" s="51"/>
      <c r="AC148" s="51"/>
    </row>
    <row r="149" spans="26:29" x14ac:dyDescent="0.25">
      <c r="Z149" s="51"/>
      <c r="AA149" s="51"/>
      <c r="AB149" s="51"/>
      <c r="AC149" s="51"/>
    </row>
    <row r="150" spans="26:29" x14ac:dyDescent="0.25">
      <c r="Z150" s="51"/>
      <c r="AA150" s="51"/>
      <c r="AB150" s="51"/>
      <c r="AC150" s="51"/>
    </row>
    <row r="151" spans="26:29" x14ac:dyDescent="0.25">
      <c r="Z151" s="51"/>
      <c r="AA151" s="51"/>
      <c r="AB151" s="51"/>
      <c r="AC151" s="51"/>
    </row>
    <row r="152" spans="26:29" x14ac:dyDescent="0.25">
      <c r="Z152" s="51"/>
      <c r="AA152" s="51"/>
      <c r="AB152" s="51"/>
      <c r="AC152" s="51"/>
    </row>
    <row r="153" spans="26:29" x14ac:dyDescent="0.25">
      <c r="Z153" s="51"/>
      <c r="AA153" s="51"/>
      <c r="AB153" s="51"/>
      <c r="AC153" s="51"/>
    </row>
    <row r="154" spans="26:29" x14ac:dyDescent="0.25">
      <c r="Z154" s="51"/>
      <c r="AA154" s="51"/>
      <c r="AB154" s="51"/>
      <c r="AC154" s="51"/>
    </row>
    <row r="155" spans="26:29" x14ac:dyDescent="0.25">
      <c r="Z155" s="51"/>
      <c r="AA155" s="51"/>
      <c r="AB155" s="51"/>
      <c r="AC155" s="51"/>
    </row>
    <row r="156" spans="26:29" x14ac:dyDescent="0.25">
      <c r="Z156" s="51"/>
      <c r="AA156" s="51"/>
      <c r="AB156" s="51"/>
      <c r="AC156" s="51"/>
    </row>
    <row r="157" spans="26:29" x14ac:dyDescent="0.25">
      <c r="Z157" s="51"/>
      <c r="AA157" s="51"/>
      <c r="AB157" s="51"/>
      <c r="AC157" s="51"/>
    </row>
    <row r="158" spans="26:29" x14ac:dyDescent="0.25">
      <c r="Z158" s="51"/>
      <c r="AA158" s="51"/>
      <c r="AB158" s="51"/>
      <c r="AC158" s="51"/>
    </row>
    <row r="159" spans="26:29" x14ac:dyDescent="0.25">
      <c r="Z159" s="51"/>
      <c r="AA159" s="51"/>
      <c r="AB159" s="51"/>
      <c r="AC159" s="51"/>
    </row>
    <row r="160" spans="26:29" x14ac:dyDescent="0.25">
      <c r="Z160" s="51"/>
      <c r="AA160" s="51"/>
      <c r="AB160" s="51"/>
      <c r="AC160" s="51"/>
    </row>
    <row r="161" spans="26:29" x14ac:dyDescent="0.25">
      <c r="Z161" s="51"/>
      <c r="AA161" s="51"/>
      <c r="AB161" s="51"/>
      <c r="AC161" s="51"/>
    </row>
    <row r="162" spans="26:29" x14ac:dyDescent="0.25">
      <c r="Z162" s="51"/>
      <c r="AA162" s="51"/>
      <c r="AB162" s="51"/>
      <c r="AC162" s="51"/>
    </row>
    <row r="163" spans="26:29" x14ac:dyDescent="0.25">
      <c r="Z163" s="51"/>
      <c r="AA163" s="51"/>
      <c r="AB163" s="51"/>
      <c r="AC163" s="51"/>
    </row>
    <row r="164" spans="26:29" x14ac:dyDescent="0.25">
      <c r="Z164" s="51"/>
      <c r="AA164" s="51"/>
      <c r="AB164" s="51"/>
      <c r="AC164" s="51"/>
    </row>
    <row r="165" spans="26:29" x14ac:dyDescent="0.25">
      <c r="Z165" s="51"/>
      <c r="AA165" s="51"/>
      <c r="AB165" s="51"/>
      <c r="AC165" s="51"/>
    </row>
    <row r="166" spans="26:29" x14ac:dyDescent="0.25">
      <c r="Z166" s="51"/>
      <c r="AA166" s="51"/>
      <c r="AB166" s="51"/>
      <c r="AC166" s="51"/>
    </row>
    <row r="167" spans="26:29" x14ac:dyDescent="0.25">
      <c r="Z167" s="51"/>
      <c r="AA167" s="51"/>
      <c r="AB167" s="51"/>
      <c r="AC167" s="51"/>
    </row>
    <row r="168" spans="26:29" x14ac:dyDescent="0.25">
      <c r="Z168" s="51"/>
      <c r="AA168" s="51"/>
      <c r="AB168" s="51"/>
      <c r="AC168" s="51"/>
    </row>
    <row r="169" spans="26:29" x14ac:dyDescent="0.25">
      <c r="Z169" s="51"/>
      <c r="AA169" s="51"/>
      <c r="AB169" s="51"/>
      <c r="AC169" s="51"/>
    </row>
    <row r="170" spans="26:29" x14ac:dyDescent="0.25">
      <c r="Z170" s="51"/>
      <c r="AA170" s="51"/>
      <c r="AB170" s="51"/>
      <c r="AC170" s="51"/>
    </row>
    <row r="171" spans="26:29" x14ac:dyDescent="0.25">
      <c r="Z171" s="51"/>
      <c r="AA171" s="51"/>
      <c r="AB171" s="51"/>
      <c r="AC171" s="51"/>
    </row>
    <row r="172" spans="26:29" x14ac:dyDescent="0.25">
      <c r="Z172" s="51"/>
      <c r="AA172" s="51"/>
      <c r="AB172" s="51"/>
      <c r="AC172" s="51"/>
    </row>
    <row r="173" spans="26:29" x14ac:dyDescent="0.25">
      <c r="Z173" s="51"/>
      <c r="AA173" s="51"/>
      <c r="AB173" s="51"/>
      <c r="AC173" s="51"/>
    </row>
    <row r="174" spans="26:29" x14ac:dyDescent="0.25">
      <c r="Z174" s="51"/>
      <c r="AA174" s="51"/>
      <c r="AB174" s="51"/>
      <c r="AC174" s="51"/>
    </row>
    <row r="175" spans="26:29" x14ac:dyDescent="0.25">
      <c r="Z175" s="51"/>
      <c r="AA175" s="51"/>
      <c r="AB175" s="51"/>
      <c r="AC175" s="51"/>
    </row>
    <row r="176" spans="26:29" x14ac:dyDescent="0.25">
      <c r="Z176" s="51"/>
      <c r="AA176" s="51"/>
      <c r="AB176" s="51"/>
      <c r="AC176" s="51"/>
    </row>
    <row r="177" spans="26:29" x14ac:dyDescent="0.25">
      <c r="Z177" s="51"/>
      <c r="AA177" s="51"/>
      <c r="AB177" s="51"/>
      <c r="AC177" s="51"/>
    </row>
    <row r="178" spans="26:29" x14ac:dyDescent="0.25">
      <c r="Z178" s="51"/>
      <c r="AA178" s="51"/>
      <c r="AB178" s="51"/>
      <c r="AC178" s="51"/>
    </row>
    <row r="179" spans="26:29" x14ac:dyDescent="0.25">
      <c r="Z179" s="51"/>
      <c r="AA179" s="51"/>
      <c r="AB179" s="51"/>
      <c r="AC179" s="51"/>
    </row>
    <row r="180" spans="26:29" x14ac:dyDescent="0.25">
      <c r="Z180" s="51"/>
      <c r="AA180" s="51"/>
      <c r="AB180" s="51"/>
      <c r="AC180" s="51"/>
    </row>
    <row r="181" spans="26:29" x14ac:dyDescent="0.25">
      <c r="Z181" s="51"/>
      <c r="AA181" s="51"/>
      <c r="AB181" s="51"/>
      <c r="AC181" s="51"/>
    </row>
    <row r="182" spans="26:29" x14ac:dyDescent="0.25">
      <c r="Z182" s="51"/>
      <c r="AA182" s="51"/>
      <c r="AB182" s="51"/>
      <c r="AC182" s="51"/>
    </row>
    <row r="183" spans="26:29" x14ac:dyDescent="0.25">
      <c r="Z183" s="51"/>
      <c r="AA183" s="51"/>
      <c r="AB183" s="51"/>
      <c r="AC183" s="51"/>
    </row>
    <row r="184" spans="26:29" x14ac:dyDescent="0.25">
      <c r="Z184" s="51"/>
      <c r="AA184" s="51"/>
      <c r="AB184" s="51"/>
      <c r="AC184" s="51"/>
    </row>
    <row r="185" spans="26:29" x14ac:dyDescent="0.25">
      <c r="Z185" s="51"/>
      <c r="AA185" s="51"/>
      <c r="AB185" s="51"/>
      <c r="AC185" s="51"/>
    </row>
    <row r="186" spans="26:29" x14ac:dyDescent="0.25">
      <c r="Z186" s="51"/>
      <c r="AA186" s="51"/>
      <c r="AB186" s="51"/>
      <c r="AC186" s="51"/>
    </row>
    <row r="187" spans="26:29" x14ac:dyDescent="0.25">
      <c r="Z187" s="51"/>
      <c r="AA187" s="51"/>
      <c r="AB187" s="51"/>
      <c r="AC187" s="51"/>
    </row>
    <row r="188" spans="26:29" x14ac:dyDescent="0.25">
      <c r="Z188" s="51"/>
      <c r="AA188" s="51"/>
      <c r="AB188" s="51"/>
      <c r="AC188" s="51"/>
    </row>
    <row r="189" spans="26:29" x14ac:dyDescent="0.25">
      <c r="Z189" s="51"/>
      <c r="AA189" s="51"/>
      <c r="AB189" s="51"/>
      <c r="AC189" s="51"/>
    </row>
    <row r="190" spans="26:29" x14ac:dyDescent="0.25">
      <c r="Z190" s="51"/>
      <c r="AA190" s="51"/>
      <c r="AB190" s="51"/>
      <c r="AC190" s="51"/>
    </row>
    <row r="191" spans="26:29" x14ac:dyDescent="0.25">
      <c r="Z191" s="51"/>
      <c r="AA191" s="51"/>
      <c r="AB191" s="51"/>
      <c r="AC191" s="51"/>
    </row>
    <row r="192" spans="26:29" x14ac:dyDescent="0.25">
      <c r="Z192" s="51"/>
      <c r="AA192" s="51"/>
      <c r="AB192" s="51"/>
      <c r="AC192" s="51"/>
    </row>
    <row r="193" spans="26:29" x14ac:dyDescent="0.25">
      <c r="Z193" s="51"/>
      <c r="AA193" s="51"/>
      <c r="AB193" s="51"/>
      <c r="AC193" s="51"/>
    </row>
    <row r="194" spans="26:29" x14ac:dyDescent="0.25">
      <c r="Z194" s="51"/>
      <c r="AA194" s="51"/>
      <c r="AB194" s="51"/>
      <c r="AC194" s="51"/>
    </row>
    <row r="195" spans="26:29" x14ac:dyDescent="0.25">
      <c r="Z195" s="51"/>
      <c r="AA195" s="51"/>
      <c r="AB195" s="51"/>
      <c r="AC195" s="51"/>
    </row>
    <row r="196" spans="26:29" x14ac:dyDescent="0.25">
      <c r="Z196" s="51"/>
      <c r="AA196" s="51"/>
      <c r="AB196" s="51"/>
      <c r="AC196" s="51"/>
    </row>
    <row r="197" spans="26:29" x14ac:dyDescent="0.25">
      <c r="Z197" s="51"/>
      <c r="AA197" s="51"/>
      <c r="AB197" s="51"/>
      <c r="AC197" s="51"/>
    </row>
    <row r="198" spans="26:29" x14ac:dyDescent="0.25">
      <c r="Z198" s="51"/>
      <c r="AA198" s="51"/>
      <c r="AB198" s="51"/>
      <c r="AC198" s="51"/>
    </row>
    <row r="199" spans="26:29" x14ac:dyDescent="0.25">
      <c r="Z199" s="51"/>
      <c r="AA199" s="51"/>
      <c r="AB199" s="51"/>
      <c r="AC199" s="51"/>
    </row>
    <row r="200" spans="26:29" x14ac:dyDescent="0.25">
      <c r="Z200" s="51"/>
      <c r="AA200" s="51"/>
      <c r="AB200" s="51"/>
      <c r="AC200" s="51"/>
    </row>
    <row r="201" spans="26:29" x14ac:dyDescent="0.25">
      <c r="Z201" s="51"/>
      <c r="AA201" s="51"/>
      <c r="AB201" s="51"/>
      <c r="AC201" s="51"/>
    </row>
    <row r="202" spans="26:29" x14ac:dyDescent="0.25">
      <c r="Z202" s="51"/>
      <c r="AA202" s="51"/>
      <c r="AB202" s="51"/>
      <c r="AC202" s="51"/>
    </row>
    <row r="203" spans="26:29" x14ac:dyDescent="0.25">
      <c r="Z203" s="51"/>
      <c r="AA203" s="51"/>
      <c r="AB203" s="51"/>
      <c r="AC203" s="51"/>
    </row>
    <row r="204" spans="26:29" x14ac:dyDescent="0.25">
      <c r="Z204" s="51"/>
      <c r="AA204" s="51"/>
      <c r="AB204" s="51"/>
      <c r="AC204" s="51"/>
    </row>
    <row r="205" spans="26:29" x14ac:dyDescent="0.25">
      <c r="Z205" s="51"/>
      <c r="AA205" s="51"/>
      <c r="AB205" s="51"/>
      <c r="AC205" s="51"/>
    </row>
    <row r="206" spans="26:29" x14ac:dyDescent="0.25">
      <c r="Z206" s="51"/>
      <c r="AA206" s="51"/>
      <c r="AB206" s="51"/>
      <c r="AC206" s="51"/>
    </row>
    <row r="207" spans="26:29" x14ac:dyDescent="0.25">
      <c r="Z207" s="51"/>
      <c r="AA207" s="51"/>
      <c r="AB207" s="51"/>
      <c r="AC207" s="51"/>
    </row>
    <row r="208" spans="26:29" x14ac:dyDescent="0.25">
      <c r="Z208" s="51"/>
      <c r="AA208" s="51"/>
      <c r="AB208" s="51"/>
      <c r="AC208" s="51"/>
    </row>
    <row r="209" spans="26:29" x14ac:dyDescent="0.25">
      <c r="Z209" s="51"/>
      <c r="AA209" s="51"/>
      <c r="AB209" s="51"/>
      <c r="AC209" s="51"/>
    </row>
    <row r="210" spans="26:29" x14ac:dyDescent="0.25">
      <c r="Z210" s="51"/>
      <c r="AA210" s="51"/>
      <c r="AB210" s="51"/>
      <c r="AC210" s="51"/>
    </row>
    <row r="211" spans="26:29" x14ac:dyDescent="0.25">
      <c r="Z211" s="51"/>
      <c r="AA211" s="51"/>
      <c r="AB211" s="51"/>
      <c r="AC211" s="51"/>
    </row>
    <row r="212" spans="26:29" x14ac:dyDescent="0.25">
      <c r="Z212" s="51"/>
      <c r="AA212" s="51"/>
      <c r="AB212" s="51"/>
      <c r="AC212" s="51"/>
    </row>
    <row r="213" spans="26:29" x14ac:dyDescent="0.25">
      <c r="Z213" s="51"/>
      <c r="AA213" s="51"/>
      <c r="AB213" s="51"/>
      <c r="AC213" s="51"/>
    </row>
    <row r="214" spans="26:29" x14ac:dyDescent="0.25">
      <c r="Z214" s="51"/>
      <c r="AA214" s="51"/>
      <c r="AB214" s="51"/>
      <c r="AC214" s="51"/>
    </row>
    <row r="215" spans="26:29" x14ac:dyDescent="0.25">
      <c r="Z215" s="51"/>
      <c r="AA215" s="51"/>
      <c r="AB215" s="51"/>
      <c r="AC215" s="51"/>
    </row>
    <row r="216" spans="26:29" x14ac:dyDescent="0.25">
      <c r="Z216" s="51"/>
      <c r="AA216" s="51"/>
      <c r="AB216" s="51"/>
      <c r="AC216" s="51"/>
    </row>
    <row r="217" spans="26:29" x14ac:dyDescent="0.25">
      <c r="Z217" s="51"/>
      <c r="AA217" s="51"/>
      <c r="AB217" s="51"/>
      <c r="AC217" s="51"/>
    </row>
    <row r="218" spans="26:29" x14ac:dyDescent="0.25">
      <c r="Z218" s="51"/>
      <c r="AA218" s="51"/>
      <c r="AB218" s="51"/>
      <c r="AC218" s="51"/>
    </row>
    <row r="219" spans="26:29" x14ac:dyDescent="0.25">
      <c r="Z219" s="51"/>
      <c r="AA219" s="51"/>
      <c r="AB219" s="51"/>
      <c r="AC219" s="51"/>
    </row>
    <row r="220" spans="26:29" x14ac:dyDescent="0.25">
      <c r="Z220" s="51"/>
      <c r="AA220" s="51"/>
      <c r="AB220" s="51"/>
      <c r="AC220" s="51"/>
    </row>
    <row r="221" spans="26:29" x14ac:dyDescent="0.25">
      <c r="Z221" s="51"/>
      <c r="AA221" s="51"/>
      <c r="AB221" s="51"/>
      <c r="AC221" s="51"/>
    </row>
    <row r="222" spans="26:29" x14ac:dyDescent="0.25">
      <c r="Z222" s="51"/>
      <c r="AA222" s="51"/>
      <c r="AB222" s="51"/>
      <c r="AC222" s="51"/>
    </row>
    <row r="223" spans="26:29" x14ac:dyDescent="0.25">
      <c r="Z223" s="51"/>
      <c r="AA223" s="51"/>
      <c r="AB223" s="51"/>
      <c r="AC223" s="51"/>
    </row>
    <row r="224" spans="26:29" x14ac:dyDescent="0.25">
      <c r="Z224" s="51"/>
      <c r="AA224" s="51"/>
      <c r="AB224" s="51"/>
      <c r="AC224" s="51"/>
    </row>
    <row r="225" spans="26:29" x14ac:dyDescent="0.25">
      <c r="Z225" s="51"/>
      <c r="AA225" s="51"/>
      <c r="AB225" s="51"/>
      <c r="AC225" s="51"/>
    </row>
    <row r="226" spans="26:29" x14ac:dyDescent="0.25">
      <c r="Z226" s="51"/>
      <c r="AA226" s="51"/>
      <c r="AB226" s="51"/>
      <c r="AC226" s="51"/>
    </row>
    <row r="227" spans="26:29" x14ac:dyDescent="0.25">
      <c r="Z227" s="51"/>
      <c r="AA227" s="51"/>
      <c r="AB227" s="51"/>
      <c r="AC227" s="51"/>
    </row>
    <row r="228" spans="26:29" x14ac:dyDescent="0.25">
      <c r="Z228" s="51"/>
      <c r="AA228" s="51"/>
      <c r="AB228" s="51"/>
      <c r="AC228" s="51"/>
    </row>
    <row r="229" spans="26:29" x14ac:dyDescent="0.25">
      <c r="Z229" s="51"/>
      <c r="AA229" s="51"/>
      <c r="AB229" s="51"/>
      <c r="AC229" s="51"/>
    </row>
    <row r="230" spans="26:29" x14ac:dyDescent="0.25">
      <c r="Z230" s="51"/>
      <c r="AA230" s="51"/>
      <c r="AB230" s="51"/>
      <c r="AC230" s="51"/>
    </row>
    <row r="231" spans="26:29" x14ac:dyDescent="0.25">
      <c r="Z231" s="51"/>
      <c r="AA231" s="51"/>
      <c r="AB231" s="51"/>
      <c r="AC231" s="51"/>
    </row>
    <row r="232" spans="26:29" x14ac:dyDescent="0.25">
      <c r="Z232" s="51"/>
      <c r="AA232" s="51"/>
      <c r="AB232" s="51"/>
      <c r="AC232" s="51"/>
    </row>
    <row r="233" spans="26:29" x14ac:dyDescent="0.25">
      <c r="Z233" s="51"/>
      <c r="AA233" s="51"/>
      <c r="AB233" s="51"/>
      <c r="AC233" s="51"/>
    </row>
    <row r="234" spans="26:29" x14ac:dyDescent="0.25">
      <c r="Z234" s="51"/>
      <c r="AA234" s="51"/>
      <c r="AB234" s="51"/>
      <c r="AC234" s="51"/>
    </row>
    <row r="235" spans="26:29" x14ac:dyDescent="0.25">
      <c r="Z235" s="51"/>
      <c r="AA235" s="51"/>
      <c r="AB235" s="51"/>
      <c r="AC235" s="51"/>
    </row>
    <row r="236" spans="26:29" x14ac:dyDescent="0.25">
      <c r="Z236" s="51"/>
      <c r="AA236" s="51"/>
      <c r="AB236" s="51"/>
      <c r="AC236" s="51"/>
    </row>
    <row r="237" spans="26:29" x14ac:dyDescent="0.25">
      <c r="Z237" s="51"/>
      <c r="AA237" s="51"/>
      <c r="AB237" s="51"/>
      <c r="AC237" s="51"/>
    </row>
    <row r="238" spans="26:29" x14ac:dyDescent="0.25">
      <c r="Z238" s="51"/>
      <c r="AA238" s="51"/>
      <c r="AB238" s="51"/>
      <c r="AC238" s="51"/>
    </row>
    <row r="239" spans="26:29" x14ac:dyDescent="0.25">
      <c r="Z239" s="51"/>
      <c r="AA239" s="51"/>
      <c r="AB239" s="51"/>
      <c r="AC239" s="51"/>
    </row>
    <row r="240" spans="26:29" x14ac:dyDescent="0.25">
      <c r="Z240" s="51"/>
      <c r="AA240" s="51"/>
      <c r="AB240" s="51"/>
      <c r="AC240" s="51"/>
    </row>
    <row r="241" spans="26:29" x14ac:dyDescent="0.25">
      <c r="Z241" s="51"/>
      <c r="AA241" s="51"/>
      <c r="AB241" s="51"/>
      <c r="AC241" s="51"/>
    </row>
    <row r="242" spans="26:29" x14ac:dyDescent="0.25">
      <c r="Z242" s="51"/>
      <c r="AA242" s="51"/>
      <c r="AB242" s="51"/>
      <c r="AC242" s="51"/>
    </row>
    <row r="243" spans="26:29" x14ac:dyDescent="0.25">
      <c r="Z243" s="51"/>
      <c r="AA243" s="51"/>
      <c r="AB243" s="51"/>
      <c r="AC243" s="51"/>
    </row>
    <row r="244" spans="26:29" x14ac:dyDescent="0.25">
      <c r="Z244" s="51"/>
      <c r="AA244" s="51"/>
      <c r="AB244" s="51"/>
      <c r="AC244" s="51"/>
    </row>
    <row r="245" spans="26:29" x14ac:dyDescent="0.25">
      <c r="Z245" s="51"/>
      <c r="AA245" s="51"/>
      <c r="AB245" s="51"/>
      <c r="AC245" s="51"/>
    </row>
    <row r="246" spans="26:29" x14ac:dyDescent="0.25">
      <c r="Z246" s="51"/>
      <c r="AA246" s="51"/>
      <c r="AB246" s="51"/>
      <c r="AC246" s="51"/>
    </row>
    <row r="247" spans="26:29" x14ac:dyDescent="0.25">
      <c r="Z247" s="51"/>
      <c r="AA247" s="51"/>
      <c r="AB247" s="51"/>
      <c r="AC247" s="51"/>
    </row>
    <row r="248" spans="26:29" x14ac:dyDescent="0.25">
      <c r="Z248" s="51"/>
      <c r="AA248" s="51"/>
      <c r="AB248" s="51"/>
      <c r="AC248" s="51"/>
    </row>
    <row r="249" spans="26:29" x14ac:dyDescent="0.25">
      <c r="Z249" s="51"/>
      <c r="AA249" s="51"/>
      <c r="AB249" s="51"/>
      <c r="AC249" s="51"/>
    </row>
    <row r="250" spans="26:29" x14ac:dyDescent="0.25">
      <c r="Z250" s="51"/>
      <c r="AA250" s="51"/>
      <c r="AB250" s="51"/>
      <c r="AC250" s="51"/>
    </row>
    <row r="251" spans="26:29" x14ac:dyDescent="0.25">
      <c r="Z251" s="51"/>
      <c r="AA251" s="51"/>
      <c r="AB251" s="51"/>
      <c r="AC251" s="51"/>
    </row>
    <row r="252" spans="26:29" x14ac:dyDescent="0.25">
      <c r="Z252" s="51"/>
      <c r="AA252" s="51"/>
      <c r="AB252" s="51"/>
      <c r="AC252" s="51"/>
    </row>
    <row r="253" spans="26:29" x14ac:dyDescent="0.25">
      <c r="Z253" s="51"/>
      <c r="AA253" s="51"/>
      <c r="AB253" s="51"/>
      <c r="AC253" s="51"/>
    </row>
    <row r="254" spans="26:29" x14ac:dyDescent="0.25">
      <c r="Z254" s="51"/>
      <c r="AA254" s="51"/>
      <c r="AB254" s="51"/>
      <c r="AC254" s="51"/>
    </row>
    <row r="255" spans="26:29" x14ac:dyDescent="0.25">
      <c r="Z255" s="51"/>
      <c r="AA255" s="51"/>
      <c r="AB255" s="51"/>
      <c r="AC255" s="51"/>
    </row>
    <row r="256" spans="26:29" x14ac:dyDescent="0.25">
      <c r="Z256" s="51"/>
      <c r="AA256" s="51"/>
      <c r="AB256" s="51"/>
      <c r="AC256" s="51"/>
    </row>
    <row r="257" spans="26:29" x14ac:dyDescent="0.25">
      <c r="Z257" s="51"/>
      <c r="AA257" s="51"/>
      <c r="AB257" s="51"/>
      <c r="AC257" s="51"/>
    </row>
    <row r="258" spans="26:29" x14ac:dyDescent="0.25">
      <c r="Z258" s="51"/>
      <c r="AA258" s="51"/>
      <c r="AB258" s="51"/>
      <c r="AC258" s="51"/>
    </row>
    <row r="259" spans="26:29" x14ac:dyDescent="0.25">
      <c r="Z259" s="51"/>
      <c r="AA259" s="51"/>
      <c r="AB259" s="51"/>
      <c r="AC259" s="51"/>
    </row>
    <row r="260" spans="26:29" x14ac:dyDescent="0.25">
      <c r="Z260" s="51"/>
      <c r="AA260" s="51"/>
      <c r="AB260" s="51"/>
      <c r="AC260" s="51"/>
    </row>
    <row r="261" spans="26:29" x14ac:dyDescent="0.25">
      <c r="Z261" s="51"/>
      <c r="AA261" s="51"/>
      <c r="AB261" s="51"/>
      <c r="AC261" s="51"/>
    </row>
    <row r="262" spans="26:29" x14ac:dyDescent="0.25">
      <c r="Z262" s="51"/>
      <c r="AA262" s="51"/>
      <c r="AB262" s="51"/>
      <c r="AC262" s="51"/>
    </row>
    <row r="263" spans="26:29" x14ac:dyDescent="0.25">
      <c r="Z263" s="51"/>
      <c r="AA263" s="51"/>
      <c r="AB263" s="51"/>
      <c r="AC263" s="51"/>
    </row>
    <row r="264" spans="26:29" x14ac:dyDescent="0.25">
      <c r="Z264" s="51"/>
      <c r="AA264" s="51"/>
      <c r="AB264" s="51"/>
      <c r="AC264" s="51"/>
    </row>
    <row r="265" spans="26:29" x14ac:dyDescent="0.25">
      <c r="Z265" s="51"/>
      <c r="AA265" s="51"/>
      <c r="AB265" s="51"/>
      <c r="AC265" s="51"/>
    </row>
    <row r="266" spans="26:29" x14ac:dyDescent="0.25">
      <c r="Z266" s="51"/>
      <c r="AA266" s="51"/>
      <c r="AB266" s="51"/>
      <c r="AC266" s="51"/>
    </row>
    <row r="267" spans="26:29" x14ac:dyDescent="0.25">
      <c r="Z267" s="51"/>
      <c r="AA267" s="51"/>
      <c r="AB267" s="51"/>
      <c r="AC267" s="51"/>
    </row>
    <row r="268" spans="26:29" x14ac:dyDescent="0.25">
      <c r="Z268" s="51"/>
      <c r="AA268" s="51"/>
      <c r="AB268" s="51"/>
      <c r="AC268" s="51"/>
    </row>
    <row r="269" spans="26:29" x14ac:dyDescent="0.25">
      <c r="Z269" s="51"/>
      <c r="AA269" s="51"/>
      <c r="AB269" s="51"/>
      <c r="AC269" s="51"/>
    </row>
    <row r="270" spans="26:29" x14ac:dyDescent="0.25">
      <c r="Z270" s="51"/>
      <c r="AA270" s="51"/>
      <c r="AB270" s="51"/>
      <c r="AC270" s="51"/>
    </row>
    <row r="271" spans="26:29" x14ac:dyDescent="0.25">
      <c r="Z271" s="51"/>
      <c r="AA271" s="51"/>
      <c r="AB271" s="51"/>
      <c r="AC271" s="51"/>
    </row>
    <row r="272" spans="26:29" x14ac:dyDescent="0.25">
      <c r="Z272" s="51"/>
      <c r="AA272" s="51"/>
      <c r="AB272" s="51"/>
      <c r="AC272" s="51"/>
    </row>
    <row r="273" spans="26:29" x14ac:dyDescent="0.25">
      <c r="Z273" s="51"/>
      <c r="AA273" s="51"/>
      <c r="AB273" s="51"/>
      <c r="AC273" s="51"/>
    </row>
    <row r="274" spans="26:29" x14ac:dyDescent="0.25">
      <c r="Z274" s="51"/>
      <c r="AA274" s="51"/>
      <c r="AB274" s="51"/>
      <c r="AC274" s="51"/>
    </row>
    <row r="275" spans="26:29" x14ac:dyDescent="0.25">
      <c r="Z275" s="51"/>
      <c r="AA275" s="51"/>
      <c r="AB275" s="51"/>
      <c r="AC275" s="51"/>
    </row>
    <row r="276" spans="26:29" x14ac:dyDescent="0.25">
      <c r="Z276" s="51"/>
      <c r="AA276" s="51"/>
      <c r="AB276" s="51"/>
      <c r="AC276" s="51"/>
    </row>
    <row r="277" spans="26:29" x14ac:dyDescent="0.25">
      <c r="Z277" s="51"/>
      <c r="AA277" s="51"/>
      <c r="AB277" s="51"/>
      <c r="AC277" s="51"/>
    </row>
    <row r="278" spans="26:29" x14ac:dyDescent="0.25">
      <c r="Z278" s="51"/>
      <c r="AA278" s="51"/>
      <c r="AB278" s="51"/>
      <c r="AC278" s="51"/>
    </row>
    <row r="279" spans="26:29" x14ac:dyDescent="0.25">
      <c r="Z279" s="51"/>
      <c r="AA279" s="51"/>
      <c r="AB279" s="51"/>
      <c r="AC279" s="51"/>
    </row>
    <row r="280" spans="26:29" x14ac:dyDescent="0.25">
      <c r="Z280" s="51"/>
      <c r="AA280" s="51"/>
      <c r="AB280" s="51"/>
      <c r="AC280" s="51"/>
    </row>
    <row r="281" spans="26:29" x14ac:dyDescent="0.25">
      <c r="Z281" s="51"/>
      <c r="AA281" s="51"/>
      <c r="AB281" s="51"/>
      <c r="AC281" s="51"/>
    </row>
    <row r="282" spans="26:29" x14ac:dyDescent="0.25">
      <c r="Z282" s="51"/>
      <c r="AA282" s="51"/>
      <c r="AB282" s="51"/>
      <c r="AC282" s="51"/>
    </row>
    <row r="283" spans="26:29" x14ac:dyDescent="0.25">
      <c r="Z283" s="51"/>
      <c r="AA283" s="51"/>
      <c r="AB283" s="51"/>
      <c r="AC283" s="51"/>
    </row>
    <row r="284" spans="26:29" x14ac:dyDescent="0.25">
      <c r="Z284" s="51"/>
      <c r="AA284" s="51"/>
      <c r="AB284" s="51"/>
      <c r="AC284" s="51"/>
    </row>
    <row r="285" spans="26:29" x14ac:dyDescent="0.25">
      <c r="Z285" s="51"/>
      <c r="AA285" s="51"/>
      <c r="AB285" s="51"/>
      <c r="AC285" s="51"/>
    </row>
    <row r="286" spans="26:29" x14ac:dyDescent="0.25">
      <c r="Z286" s="51"/>
      <c r="AA286" s="51"/>
      <c r="AB286" s="51"/>
      <c r="AC286" s="51"/>
    </row>
    <row r="287" spans="26:29" x14ac:dyDescent="0.25">
      <c r="Z287" s="51"/>
      <c r="AA287" s="51"/>
      <c r="AB287" s="51"/>
      <c r="AC287" s="51"/>
    </row>
    <row r="288" spans="26:29" x14ac:dyDescent="0.25">
      <c r="Z288" s="51"/>
      <c r="AA288" s="51"/>
      <c r="AB288" s="51"/>
      <c r="AC288" s="51"/>
    </row>
    <row r="289" spans="26:29" x14ac:dyDescent="0.25">
      <c r="Z289" s="51"/>
      <c r="AA289" s="51"/>
      <c r="AB289" s="51"/>
      <c r="AC289" s="51"/>
    </row>
    <row r="290" spans="26:29" x14ac:dyDescent="0.25">
      <c r="Z290" s="51"/>
      <c r="AA290" s="51"/>
      <c r="AB290" s="51"/>
      <c r="AC290" s="51"/>
    </row>
    <row r="291" spans="26:29" x14ac:dyDescent="0.25">
      <c r="Z291" s="51"/>
      <c r="AA291" s="51"/>
      <c r="AB291" s="51"/>
      <c r="AC291" s="51"/>
    </row>
    <row r="292" spans="26:29" x14ac:dyDescent="0.25">
      <c r="Z292" s="51"/>
      <c r="AA292" s="51"/>
      <c r="AB292" s="51"/>
      <c r="AC292" s="51"/>
    </row>
    <row r="293" spans="26:29" x14ac:dyDescent="0.25">
      <c r="Z293" s="51"/>
      <c r="AA293" s="51"/>
      <c r="AB293" s="51"/>
      <c r="AC293" s="51"/>
    </row>
    <row r="294" spans="26:29" x14ac:dyDescent="0.25">
      <c r="Z294" s="51"/>
      <c r="AA294" s="51"/>
      <c r="AB294" s="51"/>
      <c r="AC294" s="51"/>
    </row>
    <row r="295" spans="26:29" x14ac:dyDescent="0.25">
      <c r="Z295" s="51"/>
      <c r="AA295" s="51"/>
      <c r="AB295" s="51"/>
      <c r="AC295" s="51"/>
    </row>
    <row r="296" spans="26:29" x14ac:dyDescent="0.25">
      <c r="Z296" s="51"/>
      <c r="AA296" s="51"/>
      <c r="AB296" s="51"/>
      <c r="AC296" s="51"/>
    </row>
    <row r="297" spans="26:29" x14ac:dyDescent="0.25">
      <c r="Z297" s="51"/>
      <c r="AA297" s="51"/>
      <c r="AB297" s="51"/>
      <c r="AC297" s="51"/>
    </row>
    <row r="298" spans="26:29" x14ac:dyDescent="0.25">
      <c r="Z298" s="51"/>
      <c r="AA298" s="51"/>
      <c r="AB298" s="51"/>
      <c r="AC298" s="51"/>
    </row>
    <row r="299" spans="26:29" x14ac:dyDescent="0.25">
      <c r="Z299" s="51"/>
      <c r="AA299" s="51"/>
      <c r="AB299" s="51"/>
      <c r="AC299" s="51"/>
    </row>
    <row r="300" spans="26:29" x14ac:dyDescent="0.25">
      <c r="Z300" s="51"/>
      <c r="AA300" s="51"/>
      <c r="AB300" s="51"/>
      <c r="AC300" s="51"/>
    </row>
    <row r="301" spans="26:29" x14ac:dyDescent="0.25">
      <c r="Z301" s="51"/>
      <c r="AA301" s="51"/>
      <c r="AB301" s="51"/>
      <c r="AC301" s="51"/>
    </row>
    <row r="302" spans="26:29" x14ac:dyDescent="0.25">
      <c r="Z302" s="51"/>
      <c r="AA302" s="51"/>
      <c r="AB302" s="51"/>
      <c r="AC302" s="51"/>
    </row>
    <row r="303" spans="26:29" x14ac:dyDescent="0.25">
      <c r="Z303" s="51"/>
      <c r="AA303" s="51"/>
      <c r="AB303" s="51"/>
      <c r="AC303" s="51"/>
    </row>
    <row r="304" spans="26:29" x14ac:dyDescent="0.25">
      <c r="Z304" s="51"/>
      <c r="AA304" s="51"/>
      <c r="AB304" s="51"/>
      <c r="AC304" s="51"/>
    </row>
    <row r="305" spans="26:29" x14ac:dyDescent="0.25">
      <c r="Z305" s="51"/>
      <c r="AA305" s="51"/>
      <c r="AB305" s="51"/>
      <c r="AC305" s="51"/>
    </row>
    <row r="306" spans="26:29" x14ac:dyDescent="0.25">
      <c r="Z306" s="51"/>
      <c r="AA306" s="51"/>
      <c r="AB306" s="51"/>
      <c r="AC306" s="51"/>
    </row>
    <row r="307" spans="26:29" x14ac:dyDescent="0.25">
      <c r="Z307" s="51"/>
      <c r="AA307" s="51"/>
      <c r="AB307" s="51"/>
      <c r="AC307" s="51"/>
    </row>
    <row r="308" spans="26:29" x14ac:dyDescent="0.25">
      <c r="Z308" s="51"/>
      <c r="AA308" s="51"/>
      <c r="AB308" s="51"/>
      <c r="AC308" s="51"/>
    </row>
    <row r="309" spans="26:29" x14ac:dyDescent="0.25">
      <c r="Z309" s="51"/>
      <c r="AA309" s="51"/>
      <c r="AB309" s="51"/>
      <c r="AC309" s="51"/>
    </row>
    <row r="310" spans="26:29" x14ac:dyDescent="0.25">
      <c r="Z310" s="51"/>
      <c r="AA310" s="51"/>
      <c r="AB310" s="51"/>
      <c r="AC310" s="51"/>
    </row>
    <row r="311" spans="26:29" x14ac:dyDescent="0.25">
      <c r="Z311" s="51"/>
      <c r="AA311" s="51"/>
      <c r="AB311" s="51"/>
      <c r="AC311" s="51"/>
    </row>
    <row r="312" spans="26:29" x14ac:dyDescent="0.25">
      <c r="Z312" s="51"/>
      <c r="AA312" s="51"/>
      <c r="AB312" s="51"/>
      <c r="AC312" s="51"/>
    </row>
    <row r="313" spans="26:29" x14ac:dyDescent="0.25">
      <c r="Z313" s="51"/>
      <c r="AA313" s="51"/>
      <c r="AB313" s="51"/>
      <c r="AC313" s="51"/>
    </row>
    <row r="314" spans="26:29" x14ac:dyDescent="0.25">
      <c r="Z314" s="51"/>
      <c r="AA314" s="51"/>
      <c r="AB314" s="51"/>
      <c r="AC314" s="51"/>
    </row>
    <row r="315" spans="26:29" x14ac:dyDescent="0.25">
      <c r="Z315" s="51"/>
      <c r="AA315" s="51"/>
      <c r="AB315" s="51"/>
      <c r="AC315" s="51"/>
    </row>
    <row r="316" spans="26:29" x14ac:dyDescent="0.25">
      <c r="Z316" s="51"/>
      <c r="AA316" s="51"/>
      <c r="AB316" s="51"/>
      <c r="AC316" s="51"/>
    </row>
    <row r="317" spans="26:29" x14ac:dyDescent="0.25">
      <c r="Z317" s="51"/>
      <c r="AA317" s="51"/>
      <c r="AB317" s="51"/>
      <c r="AC317" s="51"/>
    </row>
    <row r="318" spans="26:29" x14ac:dyDescent="0.25">
      <c r="Z318" s="51"/>
      <c r="AA318" s="51"/>
      <c r="AB318" s="51"/>
      <c r="AC318" s="51"/>
    </row>
    <row r="319" spans="26:29" x14ac:dyDescent="0.25">
      <c r="Z319" s="51"/>
      <c r="AA319" s="51"/>
      <c r="AB319" s="51"/>
      <c r="AC319" s="51"/>
    </row>
    <row r="320" spans="26:29" x14ac:dyDescent="0.25">
      <c r="Z320" s="51"/>
      <c r="AA320" s="51"/>
      <c r="AB320" s="51"/>
      <c r="AC320" s="51"/>
    </row>
    <row r="321" spans="26:29" x14ac:dyDescent="0.25">
      <c r="Z321" s="51"/>
      <c r="AA321" s="51"/>
      <c r="AB321" s="51"/>
      <c r="AC321" s="51"/>
    </row>
    <row r="322" spans="26:29" x14ac:dyDescent="0.25">
      <c r="Z322" s="51"/>
      <c r="AA322" s="51"/>
      <c r="AB322" s="51"/>
      <c r="AC322" s="51"/>
    </row>
    <row r="323" spans="26:29" x14ac:dyDescent="0.25">
      <c r="Z323" s="51"/>
      <c r="AA323" s="51"/>
      <c r="AB323" s="51"/>
      <c r="AC323" s="51"/>
    </row>
    <row r="324" spans="26:29" x14ac:dyDescent="0.25">
      <c r="Z324" s="51"/>
      <c r="AA324" s="51"/>
      <c r="AB324" s="51"/>
      <c r="AC324" s="51"/>
    </row>
    <row r="325" spans="26:29" x14ac:dyDescent="0.25">
      <c r="Z325" s="51"/>
      <c r="AA325" s="51"/>
      <c r="AB325" s="51"/>
      <c r="AC325" s="51"/>
    </row>
    <row r="326" spans="26:29" x14ac:dyDescent="0.25">
      <c r="Z326" s="51"/>
      <c r="AA326" s="51"/>
      <c r="AB326" s="51"/>
      <c r="AC326" s="51"/>
    </row>
    <row r="327" spans="26:29" x14ac:dyDescent="0.25">
      <c r="Z327" s="51"/>
      <c r="AA327" s="51"/>
      <c r="AB327" s="51"/>
      <c r="AC327" s="51"/>
    </row>
    <row r="328" spans="26:29" x14ac:dyDescent="0.25">
      <c r="Z328" s="51"/>
      <c r="AA328" s="51"/>
      <c r="AB328" s="51"/>
      <c r="AC328" s="51"/>
    </row>
    <row r="329" spans="26:29" x14ac:dyDescent="0.25">
      <c r="Z329" s="51"/>
      <c r="AA329" s="51"/>
      <c r="AB329" s="51"/>
      <c r="AC329" s="51"/>
    </row>
    <row r="330" spans="26:29" x14ac:dyDescent="0.25">
      <c r="Z330" s="51"/>
      <c r="AA330" s="51"/>
      <c r="AB330" s="51"/>
      <c r="AC330" s="51"/>
    </row>
    <row r="331" spans="26:29" x14ac:dyDescent="0.25">
      <c r="Z331" s="51"/>
      <c r="AA331" s="51"/>
      <c r="AB331" s="51"/>
      <c r="AC331" s="51"/>
    </row>
    <row r="332" spans="26:29" x14ac:dyDescent="0.25">
      <c r="Z332" s="51"/>
      <c r="AA332" s="51"/>
      <c r="AB332" s="51"/>
      <c r="AC332" s="51"/>
    </row>
    <row r="333" spans="26:29" x14ac:dyDescent="0.25">
      <c r="Z333" s="51"/>
      <c r="AA333" s="51"/>
      <c r="AB333" s="51"/>
      <c r="AC333" s="51"/>
    </row>
    <row r="334" spans="26:29" x14ac:dyDescent="0.25">
      <c r="Z334" s="51"/>
      <c r="AA334" s="51"/>
      <c r="AB334" s="51"/>
      <c r="AC334" s="51"/>
    </row>
    <row r="335" spans="26:29" x14ac:dyDescent="0.25">
      <c r="Z335" s="51"/>
      <c r="AA335" s="51"/>
      <c r="AB335" s="51"/>
      <c r="AC335" s="51"/>
    </row>
    <row r="336" spans="26:29" x14ac:dyDescent="0.25">
      <c r="Z336" s="51"/>
      <c r="AA336" s="51"/>
      <c r="AB336" s="51"/>
      <c r="AC336" s="51"/>
    </row>
    <row r="337" spans="26:29" x14ac:dyDescent="0.25">
      <c r="Z337" s="51"/>
      <c r="AA337" s="51"/>
      <c r="AB337" s="51"/>
      <c r="AC337" s="51"/>
    </row>
    <row r="338" spans="26:29" x14ac:dyDescent="0.25">
      <c r="Z338" s="51"/>
      <c r="AA338" s="51"/>
      <c r="AB338" s="51"/>
      <c r="AC338" s="51"/>
    </row>
    <row r="339" spans="26:29" x14ac:dyDescent="0.25">
      <c r="Z339" s="51"/>
      <c r="AA339" s="51"/>
      <c r="AB339" s="51"/>
      <c r="AC339" s="51"/>
    </row>
    <row r="340" spans="26:29" x14ac:dyDescent="0.25">
      <c r="Z340" s="51"/>
      <c r="AA340" s="51"/>
      <c r="AB340" s="51"/>
      <c r="AC340" s="51"/>
    </row>
    <row r="341" spans="26:29" x14ac:dyDescent="0.25">
      <c r="Z341" s="51"/>
      <c r="AA341" s="51"/>
      <c r="AB341" s="51"/>
      <c r="AC341" s="51"/>
    </row>
    <row r="342" spans="26:29" x14ac:dyDescent="0.25">
      <c r="Z342" s="51"/>
      <c r="AA342" s="51"/>
      <c r="AB342" s="51"/>
      <c r="AC342" s="51"/>
    </row>
    <row r="343" spans="26:29" x14ac:dyDescent="0.25">
      <c r="Z343" s="51"/>
      <c r="AA343" s="51"/>
      <c r="AB343" s="51"/>
      <c r="AC343" s="51"/>
    </row>
    <row r="344" spans="26:29" x14ac:dyDescent="0.25">
      <c r="Z344" s="51"/>
      <c r="AA344" s="51"/>
      <c r="AB344" s="51"/>
      <c r="AC344" s="51"/>
    </row>
    <row r="345" spans="26:29" x14ac:dyDescent="0.25">
      <c r="Z345" s="51"/>
      <c r="AA345" s="51"/>
      <c r="AB345" s="51"/>
      <c r="AC345" s="51"/>
    </row>
    <row r="346" spans="26:29" x14ac:dyDescent="0.25">
      <c r="Z346" s="51"/>
      <c r="AA346" s="51"/>
      <c r="AB346" s="51"/>
      <c r="AC346" s="51"/>
    </row>
    <row r="347" spans="26:29" x14ac:dyDescent="0.25">
      <c r="Z347" s="51"/>
      <c r="AA347" s="51"/>
      <c r="AB347" s="51"/>
      <c r="AC347" s="51"/>
    </row>
    <row r="348" spans="26:29" x14ac:dyDescent="0.25">
      <c r="Z348" s="51"/>
      <c r="AA348" s="51"/>
      <c r="AB348" s="51"/>
      <c r="AC348" s="51"/>
    </row>
    <row r="349" spans="26:29" x14ac:dyDescent="0.25">
      <c r="Z349" s="51"/>
      <c r="AA349" s="51"/>
      <c r="AB349" s="51"/>
      <c r="AC349" s="51"/>
    </row>
    <row r="350" spans="26:29" x14ac:dyDescent="0.25">
      <c r="Z350" s="51"/>
      <c r="AA350" s="51"/>
      <c r="AB350" s="51"/>
      <c r="AC350" s="51"/>
    </row>
    <row r="351" spans="26:29" x14ac:dyDescent="0.25">
      <c r="Z351" s="51"/>
      <c r="AA351" s="51"/>
      <c r="AB351" s="51"/>
      <c r="AC351" s="51"/>
    </row>
    <row r="352" spans="26:29" x14ac:dyDescent="0.25">
      <c r="Z352" s="51"/>
      <c r="AA352" s="51"/>
      <c r="AB352" s="51"/>
      <c r="AC352" s="51"/>
    </row>
    <row r="353" spans="26:29" x14ac:dyDescent="0.25">
      <c r="Z353" s="51"/>
      <c r="AA353" s="51"/>
      <c r="AB353" s="51"/>
      <c r="AC353" s="51"/>
    </row>
    <row r="354" spans="26:29" x14ac:dyDescent="0.25">
      <c r="Z354" s="51"/>
      <c r="AA354" s="51"/>
      <c r="AB354" s="51"/>
      <c r="AC354" s="51"/>
    </row>
    <row r="355" spans="26:29" x14ac:dyDescent="0.25">
      <c r="Z355" s="51"/>
      <c r="AA355" s="51"/>
      <c r="AB355" s="51"/>
      <c r="AC355" s="51"/>
    </row>
    <row r="356" spans="26:29" x14ac:dyDescent="0.25">
      <c r="Z356" s="51"/>
      <c r="AA356" s="51"/>
      <c r="AB356" s="51"/>
      <c r="AC356" s="51"/>
    </row>
    <row r="357" spans="26:29" x14ac:dyDescent="0.25">
      <c r="Z357" s="51"/>
      <c r="AA357" s="51"/>
      <c r="AB357" s="51"/>
      <c r="AC357" s="51"/>
    </row>
    <row r="358" spans="26:29" x14ac:dyDescent="0.25">
      <c r="Z358" s="51"/>
      <c r="AA358" s="51"/>
      <c r="AB358" s="51"/>
      <c r="AC358" s="51"/>
    </row>
    <row r="359" spans="26:29" x14ac:dyDescent="0.25">
      <c r="Z359" s="51"/>
      <c r="AA359" s="51"/>
      <c r="AB359" s="51"/>
      <c r="AC359" s="51"/>
    </row>
    <row r="360" spans="26:29" x14ac:dyDescent="0.25">
      <c r="Z360" s="51"/>
      <c r="AA360" s="51"/>
      <c r="AB360" s="51"/>
      <c r="AC360" s="51"/>
    </row>
    <row r="361" spans="26:29" x14ac:dyDescent="0.25">
      <c r="Z361" s="51"/>
      <c r="AA361" s="51"/>
      <c r="AB361" s="51"/>
      <c r="AC361" s="51"/>
    </row>
    <row r="362" spans="26:29" x14ac:dyDescent="0.25">
      <c r="Z362" s="51"/>
      <c r="AA362" s="51"/>
      <c r="AB362" s="51"/>
      <c r="AC362" s="51"/>
    </row>
    <row r="363" spans="26:29" x14ac:dyDescent="0.25">
      <c r="Z363" s="51"/>
      <c r="AA363" s="51"/>
      <c r="AB363" s="51"/>
      <c r="AC363" s="51"/>
    </row>
    <row r="364" spans="26:29" x14ac:dyDescent="0.25">
      <c r="Z364" s="51"/>
      <c r="AA364" s="51"/>
      <c r="AB364" s="51"/>
      <c r="AC364" s="51"/>
    </row>
    <row r="365" spans="26:29" x14ac:dyDescent="0.25">
      <c r="Z365" s="51"/>
      <c r="AA365" s="51"/>
      <c r="AB365" s="51"/>
      <c r="AC365" s="51"/>
    </row>
    <row r="366" spans="26:29" x14ac:dyDescent="0.25">
      <c r="Z366" s="51"/>
      <c r="AA366" s="51"/>
      <c r="AB366" s="51"/>
      <c r="AC366" s="51"/>
    </row>
    <row r="367" spans="26:29" x14ac:dyDescent="0.25">
      <c r="Z367" s="51"/>
      <c r="AA367" s="51"/>
      <c r="AB367" s="51"/>
      <c r="AC367" s="51"/>
    </row>
    <row r="368" spans="26:29" x14ac:dyDescent="0.25">
      <c r="Z368" s="51"/>
      <c r="AA368" s="51"/>
      <c r="AB368" s="51"/>
      <c r="AC368" s="51"/>
    </row>
    <row r="369" spans="26:29" x14ac:dyDescent="0.25">
      <c r="Z369" s="51"/>
      <c r="AA369" s="51"/>
      <c r="AB369" s="51"/>
      <c r="AC369" s="51"/>
    </row>
    <row r="370" spans="26:29" x14ac:dyDescent="0.25">
      <c r="Z370" s="51"/>
      <c r="AA370" s="51"/>
      <c r="AB370" s="51"/>
      <c r="AC370" s="51"/>
    </row>
    <row r="371" spans="26:29" x14ac:dyDescent="0.25">
      <c r="Z371" s="51"/>
      <c r="AA371" s="51"/>
      <c r="AB371" s="51"/>
      <c r="AC371" s="51"/>
    </row>
    <row r="372" spans="26:29" x14ac:dyDescent="0.25">
      <c r="Z372" s="51"/>
      <c r="AA372" s="51"/>
      <c r="AB372" s="51"/>
      <c r="AC372" s="51"/>
    </row>
    <row r="373" spans="26:29" x14ac:dyDescent="0.25">
      <c r="Z373" s="51"/>
      <c r="AA373" s="51"/>
      <c r="AB373" s="51"/>
      <c r="AC373" s="51"/>
    </row>
    <row r="374" spans="26:29" x14ac:dyDescent="0.25">
      <c r="Z374" s="51"/>
      <c r="AA374" s="51"/>
      <c r="AB374" s="51"/>
      <c r="AC374" s="51"/>
    </row>
    <row r="375" spans="26:29" x14ac:dyDescent="0.25">
      <c r="Z375" s="51"/>
      <c r="AA375" s="51"/>
      <c r="AB375" s="51"/>
      <c r="AC375" s="51"/>
    </row>
    <row r="376" spans="26:29" x14ac:dyDescent="0.25">
      <c r="Z376" s="51"/>
      <c r="AA376" s="51"/>
      <c r="AB376" s="51"/>
      <c r="AC376" s="51"/>
    </row>
    <row r="377" spans="26:29" x14ac:dyDescent="0.25">
      <c r="Z377" s="51"/>
      <c r="AA377" s="51"/>
      <c r="AB377" s="51"/>
      <c r="AC377" s="51"/>
    </row>
    <row r="378" spans="26:29" x14ac:dyDescent="0.25">
      <c r="Z378" s="51"/>
      <c r="AA378" s="51"/>
      <c r="AB378" s="51"/>
      <c r="AC378" s="51"/>
    </row>
    <row r="379" spans="26:29" x14ac:dyDescent="0.25">
      <c r="Z379" s="51"/>
      <c r="AA379" s="51"/>
      <c r="AB379" s="51"/>
      <c r="AC379" s="51"/>
    </row>
    <row r="380" spans="26:29" x14ac:dyDescent="0.25">
      <c r="Z380" s="51"/>
      <c r="AA380" s="51"/>
      <c r="AB380" s="51"/>
      <c r="AC380" s="51"/>
    </row>
    <row r="381" spans="26:29" x14ac:dyDescent="0.25">
      <c r="Z381" s="51"/>
      <c r="AA381" s="51"/>
      <c r="AB381" s="51"/>
      <c r="AC381" s="51"/>
    </row>
    <row r="382" spans="26:29" x14ac:dyDescent="0.25">
      <c r="Z382" s="51"/>
      <c r="AA382" s="51"/>
      <c r="AB382" s="51"/>
      <c r="AC382" s="51"/>
    </row>
    <row r="383" spans="26:29" x14ac:dyDescent="0.25">
      <c r="Z383" s="51"/>
      <c r="AA383" s="51"/>
      <c r="AB383" s="51"/>
      <c r="AC383" s="51"/>
    </row>
    <row r="384" spans="26:29" x14ac:dyDescent="0.25">
      <c r="Z384" s="51"/>
      <c r="AA384" s="51"/>
      <c r="AB384" s="51"/>
      <c r="AC384" s="51"/>
    </row>
    <row r="385" spans="26:29" x14ac:dyDescent="0.25">
      <c r="Z385" s="51"/>
      <c r="AA385" s="51"/>
      <c r="AB385" s="51"/>
      <c r="AC385" s="51"/>
    </row>
    <row r="386" spans="26:29" x14ac:dyDescent="0.25">
      <c r="Z386" s="51"/>
      <c r="AA386" s="51"/>
      <c r="AB386" s="51"/>
      <c r="AC386" s="51"/>
    </row>
    <row r="387" spans="26:29" x14ac:dyDescent="0.25">
      <c r="Z387" s="51"/>
      <c r="AA387" s="51"/>
      <c r="AB387" s="51"/>
      <c r="AC387" s="51"/>
    </row>
    <row r="388" spans="26:29" x14ac:dyDescent="0.25">
      <c r="Z388" s="51"/>
      <c r="AA388" s="51"/>
      <c r="AB388" s="51"/>
      <c r="AC388" s="51"/>
    </row>
    <row r="389" spans="26:29" x14ac:dyDescent="0.25">
      <c r="Z389" s="51"/>
      <c r="AA389" s="51"/>
      <c r="AB389" s="51"/>
      <c r="AC389" s="51"/>
    </row>
    <row r="390" spans="26:29" x14ac:dyDescent="0.25">
      <c r="Z390" s="51"/>
      <c r="AA390" s="51"/>
      <c r="AB390" s="51"/>
      <c r="AC390" s="51"/>
    </row>
    <row r="391" spans="26:29" x14ac:dyDescent="0.25">
      <c r="Z391" s="51"/>
      <c r="AA391" s="51"/>
      <c r="AB391" s="51"/>
      <c r="AC391" s="51"/>
    </row>
    <row r="392" spans="26:29" x14ac:dyDescent="0.25">
      <c r="Z392" s="51"/>
      <c r="AA392" s="51"/>
      <c r="AB392" s="51"/>
      <c r="AC392" s="51"/>
    </row>
    <row r="393" spans="26:29" x14ac:dyDescent="0.25">
      <c r="Z393" s="51"/>
      <c r="AA393" s="51"/>
      <c r="AB393" s="51"/>
      <c r="AC393" s="51"/>
    </row>
    <row r="394" spans="26:29" x14ac:dyDescent="0.25">
      <c r="Z394" s="51"/>
      <c r="AA394" s="51"/>
      <c r="AB394" s="51"/>
      <c r="AC394" s="51"/>
    </row>
    <row r="395" spans="26:29" x14ac:dyDescent="0.25">
      <c r="Z395" s="51"/>
      <c r="AA395" s="51"/>
      <c r="AB395" s="51"/>
      <c r="AC395" s="51"/>
    </row>
    <row r="396" spans="26:29" x14ac:dyDescent="0.25">
      <c r="Z396" s="51"/>
      <c r="AA396" s="51"/>
      <c r="AB396" s="51"/>
      <c r="AC396" s="51"/>
    </row>
    <row r="397" spans="26:29" x14ac:dyDescent="0.25">
      <c r="Z397" s="51"/>
      <c r="AA397" s="51"/>
      <c r="AB397" s="51"/>
      <c r="AC397" s="51"/>
    </row>
    <row r="398" spans="26:29" x14ac:dyDescent="0.25">
      <c r="Z398" s="51"/>
      <c r="AA398" s="51"/>
      <c r="AB398" s="51"/>
      <c r="AC398" s="51"/>
    </row>
    <row r="399" spans="26:29" x14ac:dyDescent="0.25">
      <c r="Z399" s="51"/>
      <c r="AA399" s="51"/>
      <c r="AB399" s="51"/>
      <c r="AC399" s="51"/>
    </row>
    <row r="400" spans="26:29" x14ac:dyDescent="0.25">
      <c r="Z400" s="51"/>
      <c r="AA400" s="51"/>
      <c r="AB400" s="51"/>
      <c r="AC400" s="51"/>
    </row>
    <row r="401" spans="26:29" x14ac:dyDescent="0.25">
      <c r="Z401" s="51"/>
      <c r="AA401" s="51"/>
      <c r="AB401" s="51"/>
      <c r="AC401" s="51"/>
    </row>
    <row r="402" spans="26:29" x14ac:dyDescent="0.25">
      <c r="Z402" s="51"/>
      <c r="AA402" s="51"/>
      <c r="AB402" s="51"/>
      <c r="AC402" s="51"/>
    </row>
    <row r="403" spans="26:29" x14ac:dyDescent="0.25">
      <c r="Z403" s="51"/>
      <c r="AA403" s="51"/>
      <c r="AB403" s="51"/>
      <c r="AC403" s="51"/>
    </row>
    <row r="404" spans="26:29" x14ac:dyDescent="0.25">
      <c r="Z404" s="51"/>
      <c r="AA404" s="51"/>
      <c r="AB404" s="51"/>
      <c r="AC404" s="51"/>
    </row>
    <row r="405" spans="26:29" x14ac:dyDescent="0.25">
      <c r="Z405" s="51"/>
      <c r="AA405" s="51"/>
      <c r="AB405" s="51"/>
      <c r="AC405" s="51"/>
    </row>
    <row r="406" spans="26:29" x14ac:dyDescent="0.25">
      <c r="Z406" s="51"/>
      <c r="AA406" s="51"/>
      <c r="AB406" s="51"/>
      <c r="AC406" s="51"/>
    </row>
    <row r="407" spans="26:29" x14ac:dyDescent="0.25">
      <c r="Z407" s="51"/>
      <c r="AA407" s="51"/>
      <c r="AB407" s="51"/>
      <c r="AC407" s="51"/>
    </row>
    <row r="408" spans="26:29" x14ac:dyDescent="0.25">
      <c r="Z408" s="51"/>
      <c r="AA408" s="51"/>
      <c r="AB408" s="51"/>
      <c r="AC408" s="51"/>
    </row>
    <row r="409" spans="26:29" x14ac:dyDescent="0.25">
      <c r="Z409" s="51"/>
      <c r="AA409" s="51"/>
      <c r="AB409" s="51"/>
      <c r="AC409" s="51"/>
    </row>
    <row r="410" spans="26:29" x14ac:dyDescent="0.25">
      <c r="Z410" s="51"/>
      <c r="AA410" s="51"/>
      <c r="AB410" s="51"/>
      <c r="AC410" s="51"/>
    </row>
    <row r="411" spans="26:29" x14ac:dyDescent="0.25">
      <c r="Z411" s="51"/>
      <c r="AA411" s="51"/>
      <c r="AB411" s="51"/>
      <c r="AC411" s="51"/>
    </row>
    <row r="412" spans="26:29" x14ac:dyDescent="0.25">
      <c r="Z412" s="51"/>
      <c r="AA412" s="51"/>
      <c r="AB412" s="51"/>
      <c r="AC412" s="51"/>
    </row>
    <row r="413" spans="26:29" x14ac:dyDescent="0.25">
      <c r="Z413" s="51"/>
      <c r="AA413" s="51"/>
      <c r="AB413" s="51"/>
      <c r="AC413" s="51"/>
    </row>
    <row r="414" spans="26:29" x14ac:dyDescent="0.25">
      <c r="Z414" s="51"/>
      <c r="AA414" s="51"/>
      <c r="AB414" s="51"/>
      <c r="AC414" s="51"/>
    </row>
    <row r="415" spans="26:29" x14ac:dyDescent="0.25">
      <c r="Z415" s="51"/>
      <c r="AA415" s="51"/>
      <c r="AB415" s="51"/>
      <c r="AC415" s="51"/>
    </row>
    <row r="416" spans="26:29" x14ac:dyDescent="0.25">
      <c r="Z416" s="51"/>
      <c r="AA416" s="51"/>
      <c r="AB416" s="51"/>
      <c r="AC416" s="51"/>
    </row>
    <row r="417" spans="26:29" x14ac:dyDescent="0.25">
      <c r="Z417" s="51"/>
      <c r="AA417" s="51"/>
      <c r="AB417" s="51"/>
      <c r="AC417" s="51"/>
    </row>
    <row r="418" spans="26:29" x14ac:dyDescent="0.25">
      <c r="Z418" s="51"/>
      <c r="AA418" s="51"/>
      <c r="AB418" s="51"/>
      <c r="AC418" s="51"/>
    </row>
    <row r="419" spans="26:29" x14ac:dyDescent="0.25">
      <c r="Z419" s="51"/>
      <c r="AA419" s="51"/>
      <c r="AB419" s="51"/>
      <c r="AC419" s="51"/>
    </row>
    <row r="420" spans="26:29" x14ac:dyDescent="0.25">
      <c r="Z420" s="51"/>
      <c r="AA420" s="51"/>
      <c r="AB420" s="51"/>
      <c r="AC420" s="51"/>
    </row>
    <row r="421" spans="26:29" x14ac:dyDescent="0.25">
      <c r="Z421" s="51"/>
      <c r="AA421" s="51"/>
      <c r="AB421" s="51"/>
      <c r="AC421" s="51"/>
    </row>
    <row r="422" spans="26:29" x14ac:dyDescent="0.25">
      <c r="Z422" s="51"/>
      <c r="AA422" s="51"/>
      <c r="AB422" s="51"/>
      <c r="AC422" s="51"/>
    </row>
    <row r="423" spans="26:29" x14ac:dyDescent="0.25">
      <c r="Z423" s="51"/>
      <c r="AA423" s="51"/>
      <c r="AB423" s="51"/>
      <c r="AC423" s="51"/>
    </row>
    <row r="424" spans="26:29" x14ac:dyDescent="0.25">
      <c r="Z424" s="51"/>
      <c r="AA424" s="51"/>
      <c r="AB424" s="51"/>
      <c r="AC424" s="51"/>
    </row>
    <row r="425" spans="26:29" x14ac:dyDescent="0.25">
      <c r="Z425" s="51"/>
      <c r="AA425" s="51"/>
      <c r="AB425" s="51"/>
      <c r="AC425" s="51"/>
    </row>
    <row r="426" spans="26:29" x14ac:dyDescent="0.25">
      <c r="Z426" s="51"/>
      <c r="AA426" s="51"/>
      <c r="AB426" s="51"/>
      <c r="AC426" s="51"/>
    </row>
    <row r="427" spans="26:29" x14ac:dyDescent="0.25">
      <c r="Z427" s="51"/>
      <c r="AA427" s="51"/>
      <c r="AB427" s="51"/>
      <c r="AC427" s="51"/>
    </row>
    <row r="428" spans="26:29" x14ac:dyDescent="0.25">
      <c r="Z428" s="51"/>
      <c r="AA428" s="51"/>
      <c r="AB428" s="51"/>
      <c r="AC428" s="51"/>
    </row>
    <row r="429" spans="26:29" x14ac:dyDescent="0.25">
      <c r="Z429" s="51"/>
      <c r="AA429" s="51"/>
      <c r="AB429" s="51"/>
      <c r="AC429" s="51"/>
    </row>
    <row r="430" spans="26:29" x14ac:dyDescent="0.25">
      <c r="Z430" s="51"/>
      <c r="AA430" s="51"/>
      <c r="AB430" s="51"/>
      <c r="AC430" s="51"/>
    </row>
    <row r="431" spans="26:29" x14ac:dyDescent="0.25">
      <c r="Z431" s="51"/>
      <c r="AA431" s="51"/>
      <c r="AB431" s="51"/>
      <c r="AC431" s="51"/>
    </row>
    <row r="432" spans="26:29" x14ac:dyDescent="0.25">
      <c r="Z432" s="51"/>
      <c r="AA432" s="51"/>
      <c r="AB432" s="51"/>
      <c r="AC432" s="51"/>
    </row>
    <row r="433" spans="26:29" x14ac:dyDescent="0.25">
      <c r="Z433" s="51"/>
      <c r="AA433" s="51"/>
      <c r="AB433" s="51"/>
      <c r="AC433" s="51"/>
    </row>
    <row r="434" spans="26:29" x14ac:dyDescent="0.25">
      <c r="Z434" s="51"/>
      <c r="AA434" s="51"/>
      <c r="AB434" s="51"/>
      <c r="AC434" s="51"/>
    </row>
    <row r="435" spans="26:29" x14ac:dyDescent="0.25">
      <c r="Z435" s="51"/>
      <c r="AA435" s="51"/>
      <c r="AB435" s="51"/>
      <c r="AC435" s="51"/>
    </row>
    <row r="436" spans="26:29" x14ac:dyDescent="0.25">
      <c r="Z436" s="51"/>
      <c r="AA436" s="51"/>
      <c r="AB436" s="51"/>
      <c r="AC436" s="51"/>
    </row>
    <row r="437" spans="26:29" x14ac:dyDescent="0.25">
      <c r="Z437" s="51"/>
      <c r="AA437" s="51"/>
      <c r="AB437" s="51"/>
      <c r="AC437" s="51"/>
    </row>
    <row r="438" spans="26:29" x14ac:dyDescent="0.25">
      <c r="Z438" s="51"/>
      <c r="AA438" s="51"/>
      <c r="AB438" s="51"/>
      <c r="AC438" s="51"/>
    </row>
    <row r="439" spans="26:29" x14ac:dyDescent="0.25">
      <c r="Z439" s="51"/>
      <c r="AA439" s="51"/>
      <c r="AB439" s="51"/>
      <c r="AC439" s="51"/>
    </row>
    <row r="440" spans="26:29" x14ac:dyDescent="0.25">
      <c r="Z440" s="51"/>
      <c r="AA440" s="51"/>
      <c r="AB440" s="51"/>
      <c r="AC440" s="51"/>
    </row>
    <row r="441" spans="26:29" x14ac:dyDescent="0.25">
      <c r="Z441" s="51"/>
      <c r="AA441" s="51"/>
      <c r="AB441" s="51"/>
      <c r="AC441" s="51"/>
    </row>
    <row r="442" spans="26:29" x14ac:dyDescent="0.25">
      <c r="Z442" s="51"/>
      <c r="AA442" s="51"/>
      <c r="AB442" s="51"/>
      <c r="AC442" s="51"/>
    </row>
    <row r="443" spans="26:29" x14ac:dyDescent="0.25">
      <c r="Z443" s="51"/>
      <c r="AA443" s="51"/>
      <c r="AB443" s="51"/>
      <c r="AC443" s="51"/>
    </row>
    <row r="444" spans="26:29" x14ac:dyDescent="0.25">
      <c r="Z444" s="51"/>
      <c r="AA444" s="51"/>
      <c r="AB444" s="51"/>
      <c r="AC444" s="51"/>
    </row>
    <row r="445" spans="26:29" x14ac:dyDescent="0.25">
      <c r="Z445" s="51"/>
      <c r="AA445" s="51"/>
      <c r="AB445" s="51"/>
      <c r="AC445" s="51"/>
    </row>
    <row r="446" spans="26:29" x14ac:dyDescent="0.25">
      <c r="Z446" s="51"/>
      <c r="AA446" s="51"/>
      <c r="AB446" s="51"/>
      <c r="AC446" s="51"/>
    </row>
    <row r="447" spans="26:29" x14ac:dyDescent="0.25">
      <c r="Z447" s="51"/>
      <c r="AA447" s="51"/>
      <c r="AB447" s="51"/>
      <c r="AC447" s="51"/>
    </row>
    <row r="448" spans="26:29" x14ac:dyDescent="0.25">
      <c r="Z448" s="51"/>
      <c r="AA448" s="51"/>
      <c r="AB448" s="51"/>
      <c r="AC448" s="51"/>
    </row>
    <row r="449" spans="26:29" x14ac:dyDescent="0.25">
      <c r="Z449" s="51"/>
      <c r="AA449" s="51"/>
      <c r="AB449" s="51"/>
      <c r="AC449" s="51"/>
    </row>
    <row r="450" spans="26:29" x14ac:dyDescent="0.25">
      <c r="Z450" s="51"/>
      <c r="AA450" s="51"/>
      <c r="AB450" s="51"/>
      <c r="AC450" s="51"/>
    </row>
    <row r="451" spans="26:29" x14ac:dyDescent="0.25">
      <c r="Z451" s="51"/>
      <c r="AA451" s="51"/>
      <c r="AB451" s="51"/>
      <c r="AC451" s="51"/>
    </row>
    <row r="452" spans="26:29" x14ac:dyDescent="0.25">
      <c r="Z452" s="51"/>
      <c r="AA452" s="51"/>
      <c r="AB452" s="51"/>
      <c r="AC452" s="51"/>
    </row>
    <row r="453" spans="26:29" x14ac:dyDescent="0.25">
      <c r="Z453" s="51"/>
      <c r="AA453" s="51"/>
      <c r="AB453" s="51"/>
      <c r="AC453" s="51"/>
    </row>
    <row r="454" spans="26:29" x14ac:dyDescent="0.25">
      <c r="Z454" s="51"/>
      <c r="AA454" s="51"/>
      <c r="AB454" s="51"/>
      <c r="AC454" s="51"/>
    </row>
    <row r="455" spans="26:29" x14ac:dyDescent="0.25">
      <c r="Z455" s="51"/>
      <c r="AA455" s="51"/>
      <c r="AB455" s="51"/>
      <c r="AC455" s="51"/>
    </row>
    <row r="456" spans="26:29" x14ac:dyDescent="0.25">
      <c r="Z456" s="51"/>
      <c r="AA456" s="51"/>
      <c r="AB456" s="51"/>
      <c r="AC456" s="51"/>
    </row>
    <row r="457" spans="26:29" x14ac:dyDescent="0.25">
      <c r="Z457" s="51"/>
      <c r="AA457" s="51"/>
      <c r="AB457" s="51"/>
      <c r="AC457" s="51"/>
    </row>
    <row r="458" spans="26:29" x14ac:dyDescent="0.25">
      <c r="Z458" s="51"/>
      <c r="AA458" s="51"/>
      <c r="AB458" s="51"/>
      <c r="AC458" s="51"/>
    </row>
    <row r="459" spans="26:29" x14ac:dyDescent="0.25">
      <c r="Z459" s="51"/>
      <c r="AA459" s="51"/>
      <c r="AB459" s="51"/>
      <c r="AC459" s="51"/>
    </row>
    <row r="460" spans="26:29" x14ac:dyDescent="0.25">
      <c r="Z460" s="51"/>
      <c r="AA460" s="51"/>
      <c r="AB460" s="51"/>
      <c r="AC460" s="51"/>
    </row>
    <row r="461" spans="26:29" x14ac:dyDescent="0.25">
      <c r="Z461" s="51"/>
      <c r="AA461" s="51"/>
      <c r="AB461" s="51"/>
      <c r="AC461" s="51"/>
    </row>
    <row r="462" spans="26:29" x14ac:dyDescent="0.25">
      <c r="Z462" s="51"/>
      <c r="AA462" s="51"/>
      <c r="AB462" s="51"/>
      <c r="AC462" s="51"/>
    </row>
    <row r="463" spans="26:29" x14ac:dyDescent="0.25">
      <c r="Z463" s="51"/>
      <c r="AA463" s="51"/>
      <c r="AB463" s="51"/>
      <c r="AC463" s="51"/>
    </row>
    <row r="464" spans="26:29" x14ac:dyDescent="0.25">
      <c r="Z464" s="51"/>
      <c r="AA464" s="51"/>
      <c r="AB464" s="51"/>
      <c r="AC464" s="51"/>
    </row>
    <row r="465" spans="26:29" x14ac:dyDescent="0.25">
      <c r="Z465" s="51"/>
      <c r="AA465" s="51"/>
      <c r="AB465" s="51"/>
      <c r="AC465" s="51"/>
    </row>
    <row r="466" spans="26:29" x14ac:dyDescent="0.25">
      <c r="Z466" s="51"/>
      <c r="AA466" s="51"/>
      <c r="AB466" s="51"/>
      <c r="AC466" s="51"/>
    </row>
    <row r="467" spans="26:29" x14ac:dyDescent="0.25">
      <c r="Z467" s="51"/>
      <c r="AA467" s="51"/>
      <c r="AB467" s="51"/>
      <c r="AC467" s="51"/>
    </row>
    <row r="468" spans="26:29" x14ac:dyDescent="0.25">
      <c r="Z468" s="51"/>
      <c r="AA468" s="51"/>
      <c r="AB468" s="51"/>
      <c r="AC468" s="51"/>
    </row>
    <row r="469" spans="26:29" x14ac:dyDescent="0.25">
      <c r="Z469" s="51"/>
      <c r="AA469" s="51"/>
      <c r="AB469" s="51"/>
      <c r="AC469" s="51"/>
    </row>
    <row r="470" spans="26:29" x14ac:dyDescent="0.25">
      <c r="Z470" s="51"/>
      <c r="AA470" s="51"/>
      <c r="AB470" s="51"/>
      <c r="AC470" s="51"/>
    </row>
    <row r="471" spans="26:29" x14ac:dyDescent="0.25">
      <c r="Z471" s="51"/>
      <c r="AA471" s="51"/>
      <c r="AB471" s="51"/>
      <c r="AC471" s="51"/>
    </row>
    <row r="472" spans="26:29" x14ac:dyDescent="0.25">
      <c r="Z472" s="51"/>
      <c r="AA472" s="51"/>
      <c r="AB472" s="51"/>
      <c r="AC472" s="51"/>
    </row>
    <row r="473" spans="26:29" x14ac:dyDescent="0.25">
      <c r="Z473" s="51"/>
      <c r="AA473" s="51"/>
      <c r="AB473" s="51"/>
      <c r="AC473" s="51"/>
    </row>
    <row r="474" spans="26:29" x14ac:dyDescent="0.25">
      <c r="Z474" s="51"/>
      <c r="AA474" s="51"/>
      <c r="AB474" s="51"/>
      <c r="AC474" s="51"/>
    </row>
    <row r="475" spans="26:29" x14ac:dyDescent="0.25">
      <c r="Z475" s="51"/>
      <c r="AA475" s="51"/>
      <c r="AB475" s="51"/>
      <c r="AC475" s="51"/>
    </row>
    <row r="476" spans="26:29" x14ac:dyDescent="0.25">
      <c r="Z476" s="51"/>
      <c r="AA476" s="51"/>
      <c r="AB476" s="51"/>
      <c r="AC476" s="51"/>
    </row>
    <row r="477" spans="26:29" x14ac:dyDescent="0.25">
      <c r="Z477" s="51"/>
      <c r="AA477" s="51"/>
      <c r="AB477" s="51"/>
      <c r="AC477" s="51"/>
    </row>
    <row r="478" spans="26:29" x14ac:dyDescent="0.25">
      <c r="Z478" s="51"/>
      <c r="AA478" s="51"/>
      <c r="AB478" s="51"/>
      <c r="AC478" s="51"/>
    </row>
    <row r="479" spans="26:29" x14ac:dyDescent="0.25">
      <c r="Z479" s="51"/>
      <c r="AA479" s="51"/>
      <c r="AB479" s="51"/>
      <c r="AC479" s="51"/>
    </row>
    <row r="480" spans="26:29" x14ac:dyDescent="0.25">
      <c r="Z480" s="51"/>
      <c r="AA480" s="51"/>
      <c r="AB480" s="51"/>
      <c r="AC480" s="51"/>
    </row>
    <row r="481" spans="26:29" x14ac:dyDescent="0.25">
      <c r="Z481" s="51"/>
      <c r="AA481" s="51"/>
      <c r="AB481" s="51"/>
      <c r="AC481" s="51"/>
    </row>
    <row r="482" spans="26:29" x14ac:dyDescent="0.25">
      <c r="Z482" s="51"/>
      <c r="AA482" s="51"/>
      <c r="AB482" s="51"/>
      <c r="AC482" s="51"/>
    </row>
    <row r="483" spans="26:29" x14ac:dyDescent="0.25">
      <c r="Z483" s="51"/>
      <c r="AA483" s="51"/>
      <c r="AB483" s="51"/>
      <c r="AC483" s="51"/>
    </row>
    <row r="484" spans="26:29" x14ac:dyDescent="0.25">
      <c r="Z484" s="51"/>
      <c r="AA484" s="51"/>
      <c r="AB484" s="51"/>
      <c r="AC484" s="51"/>
    </row>
    <row r="485" spans="26:29" x14ac:dyDescent="0.25">
      <c r="Z485" s="51"/>
      <c r="AA485" s="51"/>
      <c r="AB485" s="51"/>
      <c r="AC485" s="51"/>
    </row>
    <row r="486" spans="26:29" x14ac:dyDescent="0.25">
      <c r="Z486" s="51"/>
      <c r="AA486" s="51"/>
      <c r="AB486" s="51"/>
      <c r="AC486" s="51"/>
    </row>
    <row r="487" spans="26:29" x14ac:dyDescent="0.25">
      <c r="Z487" s="51"/>
      <c r="AA487" s="51"/>
      <c r="AB487" s="51"/>
      <c r="AC487" s="51"/>
    </row>
    <row r="488" spans="26:29" x14ac:dyDescent="0.25">
      <c r="Z488" s="51"/>
      <c r="AA488" s="51"/>
      <c r="AB488" s="51"/>
      <c r="AC488" s="51"/>
    </row>
    <row r="489" spans="26:29" x14ac:dyDescent="0.25">
      <c r="Z489" s="51"/>
      <c r="AA489" s="51"/>
      <c r="AB489" s="51"/>
      <c r="AC489" s="51"/>
    </row>
    <row r="490" spans="26:29" x14ac:dyDescent="0.25">
      <c r="Z490" s="51"/>
      <c r="AA490" s="51"/>
      <c r="AB490" s="51"/>
      <c r="AC490" s="51"/>
    </row>
    <row r="491" spans="26:29" x14ac:dyDescent="0.25">
      <c r="Z491" s="51"/>
      <c r="AA491" s="51"/>
      <c r="AB491" s="51"/>
      <c r="AC491" s="51"/>
    </row>
    <row r="492" spans="26:29" x14ac:dyDescent="0.25">
      <c r="Z492" s="51"/>
      <c r="AA492" s="51"/>
      <c r="AB492" s="51"/>
      <c r="AC492" s="51"/>
    </row>
    <row r="493" spans="26:29" x14ac:dyDescent="0.25">
      <c r="Z493" s="51"/>
      <c r="AA493" s="51"/>
      <c r="AB493" s="51"/>
      <c r="AC493" s="51"/>
    </row>
    <row r="494" spans="26:29" x14ac:dyDescent="0.25">
      <c r="Z494" s="51"/>
      <c r="AA494" s="51"/>
      <c r="AB494" s="51"/>
      <c r="AC494" s="51"/>
    </row>
    <row r="495" spans="26:29" x14ac:dyDescent="0.25">
      <c r="Z495" s="51"/>
      <c r="AA495" s="51"/>
      <c r="AB495" s="51"/>
      <c r="AC495" s="51"/>
    </row>
    <row r="496" spans="26:29" x14ac:dyDescent="0.25">
      <c r="Z496" s="51"/>
      <c r="AA496" s="51"/>
      <c r="AB496" s="51"/>
      <c r="AC496" s="51"/>
    </row>
    <row r="497" spans="26:29" x14ac:dyDescent="0.25">
      <c r="Z497" s="51"/>
      <c r="AA497" s="51"/>
      <c r="AB497" s="51"/>
      <c r="AC497" s="51"/>
    </row>
    <row r="498" spans="26:29" x14ac:dyDescent="0.25">
      <c r="Z498" s="51"/>
      <c r="AA498" s="51"/>
      <c r="AB498" s="51"/>
      <c r="AC498" s="51"/>
    </row>
    <row r="499" spans="26:29" x14ac:dyDescent="0.25">
      <c r="Z499" s="51"/>
      <c r="AA499" s="51"/>
      <c r="AB499" s="51"/>
      <c r="AC499" s="51"/>
    </row>
    <row r="500" spans="26:29" x14ac:dyDescent="0.25">
      <c r="Z500" s="51"/>
      <c r="AA500" s="51"/>
      <c r="AB500" s="51"/>
      <c r="AC500" s="51"/>
    </row>
    <row r="501" spans="26:29" x14ac:dyDescent="0.25">
      <c r="Z501" s="51"/>
      <c r="AA501" s="51"/>
      <c r="AB501" s="51"/>
      <c r="AC501" s="51"/>
    </row>
    <row r="502" spans="26:29" x14ac:dyDescent="0.25">
      <c r="Z502" s="51"/>
      <c r="AA502" s="51"/>
      <c r="AB502" s="51"/>
      <c r="AC502" s="51"/>
    </row>
    <row r="503" spans="26:29" x14ac:dyDescent="0.25">
      <c r="Z503" s="51"/>
      <c r="AA503" s="51"/>
      <c r="AB503" s="51"/>
      <c r="AC503" s="51"/>
    </row>
    <row r="504" spans="26:29" x14ac:dyDescent="0.25">
      <c r="Z504" s="51"/>
      <c r="AA504" s="51"/>
      <c r="AB504" s="51"/>
      <c r="AC504" s="51"/>
    </row>
    <row r="505" spans="26:29" x14ac:dyDescent="0.25">
      <c r="Z505" s="51"/>
      <c r="AA505" s="51"/>
      <c r="AB505" s="51"/>
      <c r="AC505" s="51"/>
    </row>
    <row r="506" spans="26:29" x14ac:dyDescent="0.25">
      <c r="Z506" s="51"/>
      <c r="AA506" s="51"/>
      <c r="AB506" s="51"/>
      <c r="AC506" s="51"/>
    </row>
    <row r="507" spans="26:29" x14ac:dyDescent="0.25">
      <c r="Z507" s="51"/>
      <c r="AA507" s="51"/>
      <c r="AB507" s="51"/>
      <c r="AC507" s="51"/>
    </row>
    <row r="508" spans="26:29" x14ac:dyDescent="0.25">
      <c r="Z508" s="51"/>
      <c r="AA508" s="51"/>
      <c r="AB508" s="51"/>
      <c r="AC508" s="51"/>
    </row>
    <row r="509" spans="26:29" x14ac:dyDescent="0.25">
      <c r="Z509" s="51"/>
      <c r="AA509" s="51"/>
      <c r="AB509" s="51"/>
      <c r="AC509" s="51"/>
    </row>
    <row r="510" spans="26:29" x14ac:dyDescent="0.25">
      <c r="Z510" s="51"/>
      <c r="AA510" s="51"/>
      <c r="AB510" s="51"/>
      <c r="AC510" s="51"/>
    </row>
    <row r="511" spans="26:29" x14ac:dyDescent="0.25">
      <c r="Z511" s="51"/>
      <c r="AA511" s="51"/>
      <c r="AB511" s="51"/>
      <c r="AC511" s="51"/>
    </row>
    <row r="512" spans="26:29" x14ac:dyDescent="0.25">
      <c r="Z512" s="51"/>
      <c r="AA512" s="51"/>
      <c r="AB512" s="51"/>
      <c r="AC512" s="51"/>
    </row>
    <row r="513" spans="26:29" x14ac:dyDescent="0.25">
      <c r="Z513" s="51"/>
      <c r="AA513" s="51"/>
      <c r="AB513" s="51"/>
      <c r="AC513" s="51"/>
    </row>
    <row r="514" spans="26:29" x14ac:dyDescent="0.25">
      <c r="Z514" s="51"/>
      <c r="AA514" s="51"/>
      <c r="AB514" s="51"/>
      <c r="AC514" s="51"/>
    </row>
    <row r="515" spans="26:29" x14ac:dyDescent="0.25">
      <c r="Z515" s="51"/>
      <c r="AA515" s="51"/>
      <c r="AB515" s="51"/>
      <c r="AC515" s="51"/>
    </row>
    <row r="516" spans="26:29" x14ac:dyDescent="0.25">
      <c r="Z516" s="51"/>
      <c r="AA516" s="51"/>
      <c r="AB516" s="51"/>
      <c r="AC516" s="51"/>
    </row>
    <row r="517" spans="26:29" x14ac:dyDescent="0.25">
      <c r="Z517" s="51"/>
      <c r="AA517" s="51"/>
      <c r="AB517" s="51"/>
      <c r="AC517" s="51"/>
    </row>
    <row r="518" spans="26:29" x14ac:dyDescent="0.25">
      <c r="Z518" s="51"/>
      <c r="AA518" s="51"/>
      <c r="AB518" s="51"/>
      <c r="AC518" s="51"/>
    </row>
    <row r="519" spans="26:29" x14ac:dyDescent="0.25">
      <c r="Z519" s="51"/>
      <c r="AA519" s="51"/>
      <c r="AB519" s="51"/>
      <c r="AC519" s="51"/>
    </row>
    <row r="520" spans="26:29" x14ac:dyDescent="0.25">
      <c r="Z520" s="51"/>
      <c r="AA520" s="51"/>
      <c r="AB520" s="51"/>
      <c r="AC520" s="51"/>
    </row>
    <row r="521" spans="26:29" x14ac:dyDescent="0.25">
      <c r="Z521" s="51"/>
      <c r="AA521" s="51"/>
      <c r="AB521" s="51"/>
      <c r="AC521" s="51"/>
    </row>
    <row r="522" spans="26:29" x14ac:dyDescent="0.25">
      <c r="Z522" s="51"/>
      <c r="AA522" s="51"/>
      <c r="AB522" s="51"/>
      <c r="AC522" s="51"/>
    </row>
    <row r="523" spans="26:29" x14ac:dyDescent="0.25">
      <c r="Z523" s="51"/>
      <c r="AA523" s="51"/>
      <c r="AB523" s="51"/>
      <c r="AC523" s="51"/>
    </row>
    <row r="524" spans="26:29" x14ac:dyDescent="0.25">
      <c r="Z524" s="51"/>
      <c r="AA524" s="51"/>
      <c r="AB524" s="51"/>
      <c r="AC524" s="51"/>
    </row>
    <row r="525" spans="26:29" x14ac:dyDescent="0.25">
      <c r="Z525" s="51"/>
      <c r="AA525" s="51"/>
      <c r="AB525" s="51"/>
      <c r="AC525" s="51"/>
    </row>
    <row r="526" spans="26:29" x14ac:dyDescent="0.25">
      <c r="Z526" s="51"/>
      <c r="AA526" s="51"/>
      <c r="AB526" s="51"/>
      <c r="AC526" s="51"/>
    </row>
    <row r="527" spans="26:29" x14ac:dyDescent="0.25">
      <c r="Z527" s="51"/>
      <c r="AA527" s="51"/>
      <c r="AB527" s="51"/>
      <c r="AC527" s="51"/>
    </row>
    <row r="528" spans="26:29" x14ac:dyDescent="0.25">
      <c r="Z528" s="51"/>
      <c r="AA528" s="51"/>
      <c r="AB528" s="51"/>
      <c r="AC528" s="51"/>
    </row>
    <row r="529" spans="26:29" x14ac:dyDescent="0.25">
      <c r="Z529" s="51"/>
      <c r="AA529" s="51"/>
      <c r="AB529" s="51"/>
      <c r="AC529" s="51"/>
    </row>
    <row r="530" spans="26:29" x14ac:dyDescent="0.25">
      <c r="Z530" s="51"/>
      <c r="AA530" s="51"/>
      <c r="AB530" s="51"/>
      <c r="AC530" s="51"/>
    </row>
    <row r="531" spans="26:29" x14ac:dyDescent="0.25">
      <c r="Z531" s="51"/>
      <c r="AA531" s="51"/>
      <c r="AB531" s="51"/>
      <c r="AC531" s="51"/>
    </row>
    <row r="532" spans="26:29" x14ac:dyDescent="0.25">
      <c r="Z532" s="51"/>
      <c r="AA532" s="51"/>
      <c r="AB532" s="51"/>
      <c r="AC532" s="51"/>
    </row>
    <row r="533" spans="26:29" x14ac:dyDescent="0.25">
      <c r="Z533" s="51"/>
      <c r="AA533" s="51"/>
      <c r="AB533" s="51"/>
      <c r="AC533" s="51"/>
    </row>
    <row r="534" spans="26:29" x14ac:dyDescent="0.25">
      <c r="Z534" s="51"/>
      <c r="AA534" s="51"/>
      <c r="AB534" s="51"/>
      <c r="AC534" s="51"/>
    </row>
    <row r="535" spans="26:29" x14ac:dyDescent="0.25">
      <c r="Z535" s="51"/>
      <c r="AA535" s="51"/>
      <c r="AB535" s="51"/>
      <c r="AC535" s="51"/>
    </row>
    <row r="536" spans="26:29" x14ac:dyDescent="0.25">
      <c r="Z536" s="51"/>
      <c r="AA536" s="51"/>
      <c r="AB536" s="51"/>
      <c r="AC536" s="51"/>
    </row>
    <row r="537" spans="26:29" x14ac:dyDescent="0.25">
      <c r="Z537" s="51"/>
      <c r="AA537" s="51"/>
      <c r="AB537" s="51"/>
      <c r="AC537" s="51"/>
    </row>
    <row r="538" spans="26:29" x14ac:dyDescent="0.25">
      <c r="Z538" s="51"/>
      <c r="AA538" s="51"/>
      <c r="AB538" s="51"/>
      <c r="AC538" s="51"/>
    </row>
    <row r="539" spans="26:29" x14ac:dyDescent="0.25">
      <c r="Z539" s="51"/>
      <c r="AA539" s="51"/>
      <c r="AB539" s="51"/>
      <c r="AC539" s="51"/>
    </row>
    <row r="540" spans="26:29" x14ac:dyDescent="0.25">
      <c r="Z540" s="51"/>
      <c r="AA540" s="51"/>
      <c r="AB540" s="51"/>
      <c r="AC540" s="51"/>
    </row>
    <row r="541" spans="26:29" x14ac:dyDescent="0.25">
      <c r="Z541" s="51"/>
      <c r="AA541" s="51"/>
      <c r="AB541" s="51"/>
      <c r="AC541" s="51"/>
    </row>
    <row r="542" spans="26:29" x14ac:dyDescent="0.25">
      <c r="Z542" s="51"/>
      <c r="AA542" s="51"/>
      <c r="AB542" s="51"/>
      <c r="AC542" s="51"/>
    </row>
    <row r="543" spans="26:29" x14ac:dyDescent="0.25">
      <c r="Z543" s="51"/>
      <c r="AA543" s="51"/>
      <c r="AB543" s="51"/>
      <c r="AC543" s="51"/>
    </row>
    <row r="544" spans="26:29" x14ac:dyDescent="0.25">
      <c r="Z544" s="51"/>
      <c r="AA544" s="51"/>
      <c r="AB544" s="51"/>
      <c r="AC544" s="51"/>
    </row>
    <row r="545" spans="26:29" x14ac:dyDescent="0.25">
      <c r="Z545" s="51"/>
      <c r="AA545" s="51"/>
      <c r="AB545" s="51"/>
      <c r="AC545" s="51"/>
    </row>
    <row r="546" spans="26:29" x14ac:dyDescent="0.25">
      <c r="Z546" s="51"/>
      <c r="AA546" s="51"/>
      <c r="AB546" s="51"/>
      <c r="AC546" s="51"/>
    </row>
    <row r="547" spans="26:29" x14ac:dyDescent="0.25">
      <c r="Z547" s="51"/>
      <c r="AA547" s="51"/>
      <c r="AB547" s="51"/>
      <c r="AC547" s="51"/>
    </row>
    <row r="548" spans="26:29" x14ac:dyDescent="0.25">
      <c r="Z548" s="51"/>
      <c r="AA548" s="51"/>
      <c r="AB548" s="51"/>
      <c r="AC548" s="51"/>
    </row>
    <row r="549" spans="26:29" x14ac:dyDescent="0.25">
      <c r="Z549" s="51"/>
      <c r="AA549" s="51"/>
      <c r="AB549" s="51"/>
      <c r="AC549" s="51"/>
    </row>
    <row r="550" spans="26:29" x14ac:dyDescent="0.25">
      <c r="Z550" s="51"/>
      <c r="AA550" s="51"/>
      <c r="AB550" s="51"/>
      <c r="AC550" s="51"/>
    </row>
    <row r="551" spans="26:29" x14ac:dyDescent="0.25">
      <c r="Z551" s="51"/>
      <c r="AA551" s="51"/>
      <c r="AB551" s="51"/>
      <c r="AC551" s="51"/>
    </row>
    <row r="552" spans="26:29" x14ac:dyDescent="0.25">
      <c r="Z552" s="51"/>
      <c r="AA552" s="51"/>
      <c r="AB552" s="51"/>
      <c r="AC552" s="51"/>
    </row>
    <row r="553" spans="26:29" x14ac:dyDescent="0.25">
      <c r="Z553" s="51"/>
      <c r="AA553" s="51"/>
      <c r="AB553" s="51"/>
      <c r="AC553" s="51"/>
    </row>
    <row r="554" spans="26:29" x14ac:dyDescent="0.25">
      <c r="Z554" s="51"/>
      <c r="AA554" s="51"/>
      <c r="AB554" s="51"/>
      <c r="AC554" s="51"/>
    </row>
    <row r="555" spans="26:29" x14ac:dyDescent="0.25">
      <c r="Z555" s="51"/>
      <c r="AA555" s="51"/>
      <c r="AB555" s="51"/>
      <c r="AC555" s="51"/>
    </row>
    <row r="556" spans="26:29" x14ac:dyDescent="0.25">
      <c r="Z556" s="51"/>
      <c r="AA556" s="51"/>
      <c r="AB556" s="51"/>
      <c r="AC556" s="51"/>
    </row>
    <row r="557" spans="26:29" x14ac:dyDescent="0.25">
      <c r="Z557" s="51"/>
      <c r="AA557" s="51"/>
      <c r="AB557" s="51"/>
      <c r="AC557" s="51"/>
    </row>
    <row r="558" spans="26:29" x14ac:dyDescent="0.25">
      <c r="Z558" s="51"/>
      <c r="AA558" s="51"/>
      <c r="AB558" s="51"/>
      <c r="AC558" s="51"/>
    </row>
    <row r="559" spans="26:29" x14ac:dyDescent="0.25">
      <c r="Z559" s="51"/>
      <c r="AA559" s="51"/>
      <c r="AB559" s="51"/>
      <c r="AC559" s="51"/>
    </row>
    <row r="560" spans="26:29" x14ac:dyDescent="0.25">
      <c r="Z560" s="51"/>
      <c r="AA560" s="51"/>
      <c r="AB560" s="51"/>
      <c r="AC560" s="51"/>
    </row>
    <row r="561" spans="26:29" x14ac:dyDescent="0.25">
      <c r="Z561" s="51"/>
      <c r="AA561" s="51"/>
      <c r="AB561" s="51"/>
      <c r="AC561" s="51"/>
    </row>
    <row r="562" spans="26:29" x14ac:dyDescent="0.25">
      <c r="Z562" s="51"/>
      <c r="AA562" s="51"/>
      <c r="AB562" s="51"/>
      <c r="AC562" s="51"/>
    </row>
    <row r="563" spans="26:29" x14ac:dyDescent="0.25">
      <c r="Z563" s="51"/>
      <c r="AA563" s="51"/>
      <c r="AB563" s="51"/>
      <c r="AC563" s="51"/>
    </row>
    <row r="564" spans="26:29" x14ac:dyDescent="0.25">
      <c r="Z564" s="51"/>
      <c r="AA564" s="51"/>
      <c r="AB564" s="51"/>
      <c r="AC564" s="51"/>
    </row>
    <row r="565" spans="26:29" x14ac:dyDescent="0.25">
      <c r="Z565" s="51"/>
      <c r="AA565" s="51"/>
      <c r="AB565" s="51"/>
      <c r="AC565" s="51"/>
    </row>
    <row r="566" spans="26:29" x14ac:dyDescent="0.25">
      <c r="Z566" s="51"/>
      <c r="AA566" s="51"/>
      <c r="AB566" s="51"/>
      <c r="AC566" s="51"/>
    </row>
    <row r="567" spans="26:29" x14ac:dyDescent="0.25">
      <c r="Z567" s="51"/>
      <c r="AA567" s="51"/>
      <c r="AB567" s="51"/>
      <c r="AC567" s="51"/>
    </row>
    <row r="568" spans="26:29" x14ac:dyDescent="0.25">
      <c r="Z568" s="51"/>
      <c r="AA568" s="51"/>
      <c r="AB568" s="51"/>
      <c r="AC568" s="51"/>
    </row>
    <row r="569" spans="26:29" x14ac:dyDescent="0.25">
      <c r="Z569" s="51"/>
      <c r="AA569" s="51"/>
      <c r="AB569" s="51"/>
      <c r="AC569" s="51"/>
    </row>
    <row r="570" spans="26:29" x14ac:dyDescent="0.25">
      <c r="Z570" s="51"/>
      <c r="AA570" s="51"/>
      <c r="AB570" s="51"/>
      <c r="AC570" s="51"/>
    </row>
    <row r="571" spans="26:29" x14ac:dyDescent="0.25">
      <c r="Z571" s="51"/>
      <c r="AA571" s="51"/>
      <c r="AB571" s="51"/>
      <c r="AC571" s="51"/>
    </row>
    <row r="572" spans="26:29" x14ac:dyDescent="0.25">
      <c r="Z572" s="51"/>
      <c r="AA572" s="51"/>
      <c r="AB572" s="51"/>
      <c r="AC572" s="51"/>
    </row>
    <row r="573" spans="26:29" x14ac:dyDescent="0.25">
      <c r="Z573" s="51"/>
      <c r="AA573" s="51"/>
      <c r="AB573" s="51"/>
      <c r="AC573" s="51"/>
    </row>
    <row r="574" spans="26:29" x14ac:dyDescent="0.25">
      <c r="Z574" s="51"/>
      <c r="AA574" s="51"/>
      <c r="AB574" s="51"/>
      <c r="AC574" s="51"/>
    </row>
    <row r="575" spans="26:29" x14ac:dyDescent="0.25">
      <c r="Z575" s="51"/>
      <c r="AA575" s="51"/>
      <c r="AB575" s="51"/>
      <c r="AC575" s="51"/>
    </row>
    <row r="576" spans="26:29" x14ac:dyDescent="0.25">
      <c r="Z576" s="51"/>
      <c r="AA576" s="51"/>
      <c r="AB576" s="51"/>
      <c r="AC576" s="51"/>
    </row>
    <row r="577" spans="26:29" x14ac:dyDescent="0.25">
      <c r="Z577" s="51"/>
      <c r="AA577" s="51"/>
      <c r="AB577" s="51"/>
      <c r="AC577" s="51"/>
    </row>
    <row r="578" spans="26:29" x14ac:dyDescent="0.25">
      <c r="Z578" s="51"/>
      <c r="AA578" s="51"/>
      <c r="AB578" s="51"/>
      <c r="AC578" s="51"/>
    </row>
    <row r="579" spans="26:29" x14ac:dyDescent="0.25">
      <c r="Z579" s="51"/>
      <c r="AA579" s="51"/>
      <c r="AB579" s="51"/>
      <c r="AC579" s="51"/>
    </row>
    <row r="580" spans="26:29" x14ac:dyDescent="0.25">
      <c r="Z580" s="51"/>
      <c r="AA580" s="51"/>
      <c r="AB580" s="51"/>
      <c r="AC580" s="51"/>
    </row>
    <row r="581" spans="26:29" x14ac:dyDescent="0.25">
      <c r="Z581" s="51"/>
      <c r="AA581" s="51"/>
      <c r="AB581" s="51"/>
      <c r="AC581" s="51"/>
    </row>
    <row r="582" spans="26:29" x14ac:dyDescent="0.25">
      <c r="Z582" s="51"/>
      <c r="AA582" s="51"/>
      <c r="AB582" s="51"/>
      <c r="AC582" s="51"/>
    </row>
    <row r="583" spans="26:29" x14ac:dyDescent="0.25">
      <c r="Z583" s="51"/>
      <c r="AA583" s="51"/>
      <c r="AB583" s="51"/>
      <c r="AC583" s="51"/>
    </row>
    <row r="584" spans="26:29" x14ac:dyDescent="0.25">
      <c r="Z584" s="51"/>
      <c r="AA584" s="51"/>
      <c r="AB584" s="51"/>
      <c r="AC584" s="51"/>
    </row>
    <row r="585" spans="26:29" x14ac:dyDescent="0.25">
      <c r="Z585" s="51"/>
      <c r="AA585" s="51"/>
      <c r="AB585" s="51"/>
      <c r="AC585" s="51"/>
    </row>
    <row r="586" spans="26:29" x14ac:dyDescent="0.25">
      <c r="Z586" s="51"/>
      <c r="AA586" s="51"/>
      <c r="AB586" s="51"/>
      <c r="AC586" s="51"/>
    </row>
    <row r="587" spans="26:29" x14ac:dyDescent="0.25">
      <c r="Z587" s="51"/>
      <c r="AA587" s="51"/>
      <c r="AB587" s="51"/>
      <c r="AC587" s="51"/>
    </row>
    <row r="588" spans="26:29" x14ac:dyDescent="0.25">
      <c r="Z588" s="51"/>
      <c r="AA588" s="51"/>
      <c r="AB588" s="51"/>
      <c r="AC588" s="51"/>
    </row>
    <row r="589" spans="26:29" x14ac:dyDescent="0.25">
      <c r="Z589" s="51"/>
      <c r="AA589" s="51"/>
      <c r="AB589" s="51"/>
      <c r="AC589" s="51"/>
    </row>
    <row r="590" spans="26:29" x14ac:dyDescent="0.25">
      <c r="Z590" s="51"/>
      <c r="AA590" s="51"/>
      <c r="AB590" s="51"/>
      <c r="AC590" s="51"/>
    </row>
    <row r="591" spans="26:29" x14ac:dyDescent="0.25">
      <c r="Z591" s="51"/>
      <c r="AA591" s="51"/>
      <c r="AB591" s="51"/>
      <c r="AC591" s="51"/>
    </row>
    <row r="592" spans="26:29" x14ac:dyDescent="0.25">
      <c r="Z592" s="51"/>
      <c r="AA592" s="51"/>
      <c r="AB592" s="51"/>
      <c r="AC592" s="51"/>
    </row>
    <row r="593" spans="26:29" x14ac:dyDescent="0.25">
      <c r="Z593" s="51"/>
      <c r="AA593" s="51"/>
      <c r="AB593" s="51"/>
      <c r="AC593" s="51"/>
    </row>
    <row r="594" spans="26:29" x14ac:dyDescent="0.25">
      <c r="Z594" s="51"/>
      <c r="AA594" s="51"/>
      <c r="AB594" s="51"/>
      <c r="AC594" s="51"/>
    </row>
    <row r="595" spans="26:29" x14ac:dyDescent="0.25">
      <c r="Z595" s="51"/>
      <c r="AA595" s="51"/>
      <c r="AB595" s="51"/>
      <c r="AC595" s="51"/>
    </row>
    <row r="596" spans="26:29" x14ac:dyDescent="0.25">
      <c r="Z596" s="51"/>
      <c r="AA596" s="51"/>
      <c r="AB596" s="51"/>
      <c r="AC596" s="51"/>
    </row>
    <row r="597" spans="26:29" x14ac:dyDescent="0.25">
      <c r="Z597" s="51"/>
      <c r="AA597" s="51"/>
      <c r="AB597" s="51"/>
      <c r="AC597" s="51"/>
    </row>
    <row r="598" spans="26:29" x14ac:dyDescent="0.25">
      <c r="Z598" s="51"/>
      <c r="AA598" s="51"/>
      <c r="AB598" s="51"/>
      <c r="AC598" s="51"/>
    </row>
    <row r="599" spans="26:29" x14ac:dyDescent="0.25">
      <c r="Z599" s="51"/>
      <c r="AA599" s="51"/>
      <c r="AB599" s="51"/>
      <c r="AC599" s="51"/>
    </row>
    <row r="600" spans="26:29" x14ac:dyDescent="0.25">
      <c r="Z600" s="51"/>
      <c r="AA600" s="51"/>
      <c r="AB600" s="51"/>
      <c r="AC600" s="51"/>
    </row>
    <row r="601" spans="26:29" x14ac:dyDescent="0.25">
      <c r="Z601" s="51"/>
      <c r="AA601" s="51"/>
      <c r="AB601" s="51"/>
      <c r="AC601" s="51"/>
    </row>
    <row r="602" spans="26:29" x14ac:dyDescent="0.25">
      <c r="Z602" s="51"/>
      <c r="AA602" s="51"/>
      <c r="AB602" s="51"/>
      <c r="AC602" s="51"/>
    </row>
    <row r="603" spans="26:29" x14ac:dyDescent="0.25">
      <c r="Z603" s="51"/>
      <c r="AA603" s="51"/>
      <c r="AB603" s="51"/>
      <c r="AC603" s="51"/>
    </row>
    <row r="604" spans="26:29" x14ac:dyDescent="0.25">
      <c r="Z604" s="51"/>
      <c r="AA604" s="51"/>
      <c r="AB604" s="51"/>
      <c r="AC604" s="51"/>
    </row>
    <row r="605" spans="26:29" x14ac:dyDescent="0.25">
      <c r="Z605" s="51"/>
      <c r="AA605" s="51"/>
      <c r="AB605" s="51"/>
      <c r="AC605" s="51"/>
    </row>
    <row r="606" spans="26:29" x14ac:dyDescent="0.25">
      <c r="Z606" s="51"/>
      <c r="AA606" s="51"/>
      <c r="AB606" s="51"/>
      <c r="AC606" s="51"/>
    </row>
    <row r="607" spans="26:29" x14ac:dyDescent="0.25">
      <c r="Z607" s="51"/>
      <c r="AA607" s="51"/>
      <c r="AB607" s="51"/>
      <c r="AC607" s="51"/>
    </row>
    <row r="608" spans="26:29" x14ac:dyDescent="0.25">
      <c r="Z608" s="51"/>
      <c r="AA608" s="51"/>
      <c r="AB608" s="51"/>
      <c r="AC608" s="51"/>
    </row>
    <row r="609" spans="26:29" x14ac:dyDescent="0.25">
      <c r="Z609" s="51"/>
      <c r="AA609" s="51"/>
      <c r="AB609" s="51"/>
      <c r="AC609" s="51"/>
    </row>
    <row r="610" spans="26:29" x14ac:dyDescent="0.25">
      <c r="Z610" s="51"/>
      <c r="AA610" s="51"/>
      <c r="AB610" s="51"/>
      <c r="AC610" s="51"/>
    </row>
    <row r="611" spans="26:29" x14ac:dyDescent="0.25">
      <c r="Z611" s="51"/>
      <c r="AA611" s="51"/>
      <c r="AB611" s="51"/>
      <c r="AC611" s="51"/>
    </row>
    <row r="612" spans="26:29" x14ac:dyDescent="0.25">
      <c r="Z612" s="51"/>
      <c r="AA612" s="51"/>
      <c r="AB612" s="51"/>
      <c r="AC612" s="51"/>
    </row>
    <row r="613" spans="26:29" x14ac:dyDescent="0.25">
      <c r="Z613" s="51"/>
      <c r="AA613" s="51"/>
      <c r="AB613" s="51"/>
      <c r="AC613" s="51"/>
    </row>
    <row r="614" spans="26:29" x14ac:dyDescent="0.25">
      <c r="Z614" s="51"/>
      <c r="AA614" s="51"/>
      <c r="AB614" s="51"/>
      <c r="AC614" s="51"/>
    </row>
    <row r="615" spans="26:29" x14ac:dyDescent="0.25">
      <c r="Z615" s="51"/>
      <c r="AA615" s="51"/>
      <c r="AB615" s="51"/>
      <c r="AC615" s="51"/>
    </row>
    <row r="616" spans="26:29" x14ac:dyDescent="0.25">
      <c r="Z616" s="51"/>
      <c r="AA616" s="51"/>
      <c r="AB616" s="51"/>
      <c r="AC616" s="51"/>
    </row>
    <row r="617" spans="26:29" x14ac:dyDescent="0.25">
      <c r="Z617" s="51"/>
      <c r="AA617" s="51"/>
      <c r="AB617" s="51"/>
      <c r="AC617" s="51"/>
    </row>
    <row r="618" spans="26:29" x14ac:dyDescent="0.25">
      <c r="Z618" s="51"/>
      <c r="AA618" s="51"/>
      <c r="AB618" s="51"/>
      <c r="AC618" s="51"/>
    </row>
    <row r="619" spans="26:29" x14ac:dyDescent="0.25">
      <c r="Z619" s="51"/>
      <c r="AA619" s="51"/>
      <c r="AB619" s="51"/>
      <c r="AC619" s="51"/>
    </row>
    <row r="620" spans="26:29" x14ac:dyDescent="0.25">
      <c r="Z620" s="51"/>
      <c r="AA620" s="51"/>
      <c r="AB620" s="51"/>
      <c r="AC620" s="51"/>
    </row>
    <row r="621" spans="26:29" x14ac:dyDescent="0.25">
      <c r="Z621" s="51"/>
      <c r="AA621" s="51"/>
      <c r="AB621" s="51"/>
      <c r="AC621" s="51"/>
    </row>
    <row r="622" spans="26:29" x14ac:dyDescent="0.25">
      <c r="Z622" s="51"/>
      <c r="AA622" s="51"/>
      <c r="AB622" s="51"/>
      <c r="AC622" s="51"/>
    </row>
    <row r="623" spans="26:29" x14ac:dyDescent="0.25">
      <c r="Z623" s="51"/>
      <c r="AA623" s="51"/>
      <c r="AB623" s="51"/>
      <c r="AC623" s="51"/>
    </row>
    <row r="624" spans="26:29" x14ac:dyDescent="0.25">
      <c r="Z624" s="51"/>
      <c r="AA624" s="51"/>
      <c r="AB624" s="51"/>
      <c r="AC624" s="51"/>
    </row>
    <row r="625" spans="26:29" x14ac:dyDescent="0.25">
      <c r="Z625" s="51"/>
      <c r="AA625" s="51"/>
      <c r="AB625" s="51"/>
      <c r="AC625" s="51"/>
    </row>
    <row r="626" spans="26:29" x14ac:dyDescent="0.25">
      <c r="Z626" s="51"/>
      <c r="AA626" s="51"/>
      <c r="AB626" s="51"/>
      <c r="AC626" s="51"/>
    </row>
    <row r="627" spans="26:29" x14ac:dyDescent="0.25">
      <c r="Z627" s="51"/>
      <c r="AA627" s="51"/>
      <c r="AB627" s="51"/>
      <c r="AC627" s="51"/>
    </row>
    <row r="628" spans="26:29" x14ac:dyDescent="0.25">
      <c r="Z628" s="51"/>
      <c r="AA628" s="51"/>
      <c r="AB628" s="51"/>
      <c r="AC628" s="51"/>
    </row>
    <row r="629" spans="26:29" x14ac:dyDescent="0.25">
      <c r="Z629" s="51"/>
      <c r="AA629" s="51"/>
      <c r="AB629" s="51"/>
      <c r="AC629" s="51"/>
    </row>
    <row r="630" spans="26:29" x14ac:dyDescent="0.25">
      <c r="Z630" s="51"/>
      <c r="AA630" s="51"/>
      <c r="AB630" s="51"/>
      <c r="AC630" s="51"/>
    </row>
    <row r="631" spans="26:29" x14ac:dyDescent="0.25">
      <c r="Z631" s="51"/>
      <c r="AA631" s="51"/>
      <c r="AB631" s="51"/>
      <c r="AC631" s="51"/>
    </row>
    <row r="632" spans="26:29" x14ac:dyDescent="0.25">
      <c r="Z632" s="51"/>
      <c r="AA632" s="51"/>
      <c r="AB632" s="51"/>
      <c r="AC632" s="51"/>
    </row>
    <row r="633" spans="26:29" x14ac:dyDescent="0.25">
      <c r="Z633" s="51"/>
      <c r="AA633" s="51"/>
      <c r="AB633" s="51"/>
      <c r="AC633" s="51"/>
    </row>
    <row r="634" spans="26:29" x14ac:dyDescent="0.25">
      <c r="Z634" s="51"/>
      <c r="AA634" s="51"/>
      <c r="AB634" s="51"/>
      <c r="AC634" s="51"/>
    </row>
    <row r="635" spans="26:29" x14ac:dyDescent="0.25">
      <c r="Z635" s="51"/>
      <c r="AA635" s="51"/>
      <c r="AB635" s="51"/>
      <c r="AC635" s="51"/>
    </row>
    <row r="636" spans="26:29" x14ac:dyDescent="0.25">
      <c r="Z636" s="51"/>
      <c r="AA636" s="51"/>
      <c r="AB636" s="51"/>
      <c r="AC636" s="51"/>
    </row>
    <row r="637" spans="26:29" x14ac:dyDescent="0.25">
      <c r="Z637" s="51"/>
      <c r="AA637" s="51"/>
      <c r="AB637" s="51"/>
      <c r="AC637" s="51"/>
    </row>
    <row r="638" spans="26:29" x14ac:dyDescent="0.25">
      <c r="Z638" s="51"/>
      <c r="AA638" s="51"/>
      <c r="AB638" s="51"/>
      <c r="AC638" s="51"/>
    </row>
    <row r="639" spans="26:29" x14ac:dyDescent="0.25">
      <c r="Z639" s="51"/>
      <c r="AA639" s="51"/>
      <c r="AB639" s="51"/>
      <c r="AC639" s="51"/>
    </row>
    <row r="640" spans="26:29" x14ac:dyDescent="0.25">
      <c r="Z640" s="51"/>
      <c r="AA640" s="51"/>
      <c r="AB640" s="51"/>
      <c r="AC640" s="51"/>
    </row>
    <row r="641" spans="26:29" x14ac:dyDescent="0.25">
      <c r="Z641" s="51"/>
      <c r="AA641" s="51"/>
      <c r="AB641" s="51"/>
      <c r="AC641" s="51"/>
    </row>
    <row r="642" spans="26:29" x14ac:dyDescent="0.25">
      <c r="Z642" s="51"/>
      <c r="AA642" s="51"/>
      <c r="AB642" s="51"/>
      <c r="AC642" s="51"/>
    </row>
    <row r="643" spans="26:29" x14ac:dyDescent="0.25">
      <c r="Z643" s="51"/>
      <c r="AA643" s="51"/>
      <c r="AB643" s="51"/>
      <c r="AC643" s="51"/>
    </row>
    <row r="644" spans="26:29" x14ac:dyDescent="0.25">
      <c r="Z644" s="51"/>
      <c r="AA644" s="51"/>
      <c r="AB644" s="51"/>
      <c r="AC644" s="51"/>
    </row>
    <row r="645" spans="26:29" x14ac:dyDescent="0.25">
      <c r="Z645" s="51"/>
      <c r="AA645" s="51"/>
      <c r="AB645" s="51"/>
      <c r="AC645" s="51"/>
    </row>
    <row r="646" spans="26:29" x14ac:dyDescent="0.25">
      <c r="Z646" s="51"/>
      <c r="AA646" s="51"/>
      <c r="AB646" s="51"/>
      <c r="AC646" s="51"/>
    </row>
    <row r="647" spans="26:29" x14ac:dyDescent="0.25">
      <c r="Z647" s="51"/>
      <c r="AA647" s="51"/>
      <c r="AB647" s="51"/>
      <c r="AC647" s="51"/>
    </row>
    <row r="648" spans="26:29" x14ac:dyDescent="0.25">
      <c r="Z648" s="51"/>
      <c r="AA648" s="51"/>
      <c r="AB648" s="51"/>
      <c r="AC648" s="51"/>
    </row>
    <row r="649" spans="26:29" x14ac:dyDescent="0.25">
      <c r="Z649" s="51"/>
      <c r="AA649" s="51"/>
      <c r="AB649" s="51"/>
      <c r="AC649" s="51"/>
    </row>
    <row r="650" spans="26:29" x14ac:dyDescent="0.25">
      <c r="Z650" s="51"/>
      <c r="AA650" s="51"/>
      <c r="AB650" s="51"/>
      <c r="AC650" s="51"/>
    </row>
    <row r="651" spans="26:29" x14ac:dyDescent="0.25">
      <c r="Z651" s="51"/>
      <c r="AA651" s="51"/>
      <c r="AB651" s="51"/>
      <c r="AC651" s="51"/>
    </row>
    <row r="652" spans="26:29" x14ac:dyDescent="0.25">
      <c r="Z652" s="51"/>
      <c r="AA652" s="51"/>
      <c r="AB652" s="51"/>
      <c r="AC652" s="51"/>
    </row>
    <row r="653" spans="26:29" x14ac:dyDescent="0.25">
      <c r="Z653" s="51"/>
      <c r="AA653" s="51"/>
      <c r="AB653" s="51"/>
      <c r="AC653" s="51"/>
    </row>
    <row r="654" spans="26:29" x14ac:dyDescent="0.25">
      <c r="Z654" s="51"/>
      <c r="AA654" s="51"/>
      <c r="AB654" s="51"/>
      <c r="AC654" s="51"/>
    </row>
    <row r="655" spans="26:29" x14ac:dyDescent="0.25">
      <c r="Z655" s="51"/>
      <c r="AA655" s="51"/>
      <c r="AB655" s="51"/>
      <c r="AC655" s="51"/>
    </row>
    <row r="656" spans="26:29" x14ac:dyDescent="0.25">
      <c r="Z656" s="51"/>
      <c r="AA656" s="51"/>
      <c r="AB656" s="51"/>
      <c r="AC656" s="51"/>
    </row>
    <row r="657" spans="26:29" x14ac:dyDescent="0.25">
      <c r="Z657" s="51"/>
      <c r="AA657" s="51"/>
      <c r="AB657" s="51"/>
      <c r="AC657" s="51"/>
    </row>
    <row r="658" spans="26:29" x14ac:dyDescent="0.25">
      <c r="Z658" s="51"/>
      <c r="AA658" s="51"/>
      <c r="AB658" s="51"/>
      <c r="AC658" s="51"/>
    </row>
    <row r="659" spans="26:29" x14ac:dyDescent="0.25">
      <c r="Z659" s="51"/>
      <c r="AA659" s="51"/>
      <c r="AB659" s="51"/>
      <c r="AC659" s="51"/>
    </row>
    <row r="660" spans="26:29" x14ac:dyDescent="0.25">
      <c r="Z660" s="51"/>
      <c r="AA660" s="51"/>
      <c r="AB660" s="51"/>
      <c r="AC660" s="51"/>
    </row>
    <row r="661" spans="26:29" x14ac:dyDescent="0.25">
      <c r="Z661" s="51"/>
      <c r="AA661" s="51"/>
      <c r="AB661" s="51"/>
      <c r="AC661" s="51"/>
    </row>
    <row r="662" spans="26:29" x14ac:dyDescent="0.25">
      <c r="Z662" s="51"/>
      <c r="AA662" s="51"/>
      <c r="AB662" s="51"/>
      <c r="AC662" s="51"/>
    </row>
    <row r="663" spans="26:29" x14ac:dyDescent="0.25">
      <c r="Z663" s="51"/>
      <c r="AA663" s="51"/>
      <c r="AB663" s="51"/>
      <c r="AC663" s="51"/>
    </row>
    <row r="664" spans="26:29" x14ac:dyDescent="0.25">
      <c r="Z664" s="51"/>
      <c r="AA664" s="51"/>
      <c r="AB664" s="51"/>
      <c r="AC664" s="51"/>
    </row>
    <row r="665" spans="26:29" x14ac:dyDescent="0.25">
      <c r="Z665" s="51"/>
      <c r="AA665" s="51"/>
      <c r="AB665" s="51"/>
      <c r="AC665" s="51"/>
    </row>
    <row r="666" spans="26:29" x14ac:dyDescent="0.25">
      <c r="Z666" s="51"/>
      <c r="AA666" s="51"/>
      <c r="AB666" s="51"/>
      <c r="AC666" s="51"/>
    </row>
    <row r="667" spans="26:29" x14ac:dyDescent="0.25">
      <c r="Z667" s="51"/>
      <c r="AA667" s="51"/>
      <c r="AB667" s="51"/>
      <c r="AC667" s="51"/>
    </row>
    <row r="668" spans="26:29" x14ac:dyDescent="0.25">
      <c r="Z668" s="51"/>
      <c r="AA668" s="51"/>
      <c r="AB668" s="51"/>
      <c r="AC668" s="51"/>
    </row>
    <row r="669" spans="26:29" x14ac:dyDescent="0.25">
      <c r="Z669" s="51"/>
      <c r="AA669" s="51"/>
      <c r="AB669" s="51"/>
      <c r="AC669" s="51"/>
    </row>
    <row r="670" spans="26:29" x14ac:dyDescent="0.25">
      <c r="Z670" s="51"/>
      <c r="AA670" s="51"/>
      <c r="AB670" s="51"/>
      <c r="AC670" s="51"/>
    </row>
    <row r="671" spans="26:29" x14ac:dyDescent="0.25">
      <c r="Z671" s="51"/>
      <c r="AA671" s="51"/>
      <c r="AB671" s="51"/>
      <c r="AC671" s="51"/>
    </row>
    <row r="672" spans="26:29" x14ac:dyDescent="0.25">
      <c r="Z672" s="51"/>
      <c r="AA672" s="51"/>
      <c r="AB672" s="51"/>
      <c r="AC672" s="51"/>
    </row>
    <row r="673" spans="26:29" x14ac:dyDescent="0.25">
      <c r="Z673" s="51"/>
      <c r="AA673" s="51"/>
      <c r="AB673" s="51"/>
      <c r="AC673" s="51"/>
    </row>
    <row r="674" spans="26:29" x14ac:dyDescent="0.25">
      <c r="Z674" s="51"/>
      <c r="AA674" s="51"/>
      <c r="AB674" s="51"/>
      <c r="AC674" s="51"/>
    </row>
    <row r="675" spans="26:29" x14ac:dyDescent="0.25">
      <c r="Z675" s="51"/>
      <c r="AA675" s="51"/>
      <c r="AB675" s="51"/>
      <c r="AC675" s="51"/>
    </row>
    <row r="676" spans="26:29" x14ac:dyDescent="0.25">
      <c r="Z676" s="51"/>
      <c r="AA676" s="51"/>
      <c r="AB676" s="51"/>
      <c r="AC676" s="51"/>
    </row>
    <row r="677" spans="26:29" x14ac:dyDescent="0.25">
      <c r="Z677" s="51"/>
      <c r="AA677" s="51"/>
      <c r="AB677" s="51"/>
      <c r="AC677" s="51"/>
    </row>
    <row r="678" spans="26:29" x14ac:dyDescent="0.25">
      <c r="Z678" s="51"/>
      <c r="AA678" s="51"/>
      <c r="AB678" s="51"/>
      <c r="AC678" s="51"/>
    </row>
    <row r="679" spans="26:29" x14ac:dyDescent="0.25">
      <c r="Z679" s="51"/>
      <c r="AA679" s="51"/>
      <c r="AB679" s="51"/>
      <c r="AC679" s="51"/>
    </row>
    <row r="680" spans="26:29" x14ac:dyDescent="0.25">
      <c r="Z680" s="51"/>
      <c r="AA680" s="51"/>
      <c r="AB680" s="51"/>
      <c r="AC680" s="51"/>
    </row>
    <row r="681" spans="26:29" x14ac:dyDescent="0.25">
      <c r="Z681" s="51"/>
      <c r="AA681" s="51"/>
      <c r="AB681" s="51"/>
      <c r="AC681" s="51"/>
    </row>
    <row r="682" spans="26:29" x14ac:dyDescent="0.25">
      <c r="Z682" s="51"/>
      <c r="AA682" s="51"/>
      <c r="AB682" s="51"/>
      <c r="AC682" s="51"/>
    </row>
    <row r="683" spans="26:29" x14ac:dyDescent="0.25">
      <c r="Z683" s="51"/>
      <c r="AA683" s="51"/>
      <c r="AB683" s="51"/>
      <c r="AC683" s="51"/>
    </row>
    <row r="684" spans="26:29" x14ac:dyDescent="0.25">
      <c r="Z684" s="51"/>
      <c r="AA684" s="51"/>
      <c r="AB684" s="51"/>
      <c r="AC684" s="51"/>
    </row>
    <row r="685" spans="26:29" x14ac:dyDescent="0.25">
      <c r="Z685" s="51"/>
      <c r="AA685" s="51"/>
      <c r="AB685" s="51"/>
      <c r="AC685" s="51"/>
    </row>
    <row r="686" spans="26:29" x14ac:dyDescent="0.25">
      <c r="Z686" s="51"/>
      <c r="AA686" s="51"/>
      <c r="AB686" s="51"/>
      <c r="AC686" s="51"/>
    </row>
    <row r="687" spans="26:29" x14ac:dyDescent="0.25">
      <c r="Z687" s="51"/>
      <c r="AA687" s="51"/>
      <c r="AB687" s="51"/>
      <c r="AC687" s="51"/>
    </row>
    <row r="688" spans="26:29" x14ac:dyDescent="0.25">
      <c r="Z688" s="51"/>
      <c r="AA688" s="51"/>
      <c r="AB688" s="51"/>
      <c r="AC688" s="51"/>
    </row>
    <row r="689" spans="26:29" x14ac:dyDescent="0.25">
      <c r="Z689" s="51"/>
      <c r="AA689" s="51"/>
      <c r="AB689" s="51"/>
      <c r="AC689" s="51"/>
    </row>
    <row r="690" spans="26:29" x14ac:dyDescent="0.25">
      <c r="Z690" s="51"/>
      <c r="AA690" s="51"/>
      <c r="AB690" s="51"/>
      <c r="AC690" s="51"/>
    </row>
    <row r="691" spans="26:29" x14ac:dyDescent="0.25">
      <c r="Z691" s="51"/>
      <c r="AA691" s="51"/>
      <c r="AB691" s="51"/>
      <c r="AC691" s="51"/>
    </row>
    <row r="692" spans="26:29" x14ac:dyDescent="0.25">
      <c r="Z692" s="51"/>
      <c r="AA692" s="51"/>
      <c r="AB692" s="51"/>
      <c r="AC692" s="51"/>
    </row>
    <row r="693" spans="26:29" x14ac:dyDescent="0.25">
      <c r="Z693" s="51"/>
      <c r="AA693" s="51"/>
      <c r="AB693" s="51"/>
      <c r="AC693" s="51"/>
    </row>
    <row r="694" spans="26:29" x14ac:dyDescent="0.25">
      <c r="Z694" s="51"/>
      <c r="AA694" s="51"/>
      <c r="AB694" s="51"/>
      <c r="AC694" s="51"/>
    </row>
    <row r="695" spans="26:29" x14ac:dyDescent="0.25">
      <c r="Z695" s="51"/>
      <c r="AA695" s="51"/>
      <c r="AB695" s="51"/>
      <c r="AC695" s="51"/>
    </row>
    <row r="696" spans="26:29" x14ac:dyDescent="0.25">
      <c r="Z696" s="51"/>
      <c r="AA696" s="51"/>
      <c r="AB696" s="51"/>
      <c r="AC696" s="51"/>
    </row>
    <row r="697" spans="26:29" x14ac:dyDescent="0.25">
      <c r="Z697" s="51"/>
      <c r="AA697" s="51"/>
      <c r="AB697" s="51"/>
      <c r="AC697" s="51"/>
    </row>
    <row r="698" spans="26:29" x14ac:dyDescent="0.25">
      <c r="Z698" s="51"/>
      <c r="AA698" s="51"/>
      <c r="AB698" s="51"/>
      <c r="AC698" s="51"/>
    </row>
    <row r="699" spans="26:29" x14ac:dyDescent="0.25">
      <c r="Z699" s="51"/>
      <c r="AA699" s="51"/>
      <c r="AB699" s="51"/>
      <c r="AC699" s="51"/>
    </row>
    <row r="700" spans="26:29" x14ac:dyDescent="0.25">
      <c r="Z700" s="51"/>
      <c r="AA700" s="51"/>
      <c r="AB700" s="51"/>
      <c r="AC700" s="51"/>
    </row>
    <row r="701" spans="26:29" x14ac:dyDescent="0.25">
      <c r="Z701" s="51"/>
      <c r="AA701" s="51"/>
      <c r="AB701" s="51"/>
      <c r="AC701" s="51"/>
    </row>
    <row r="702" spans="26:29" x14ac:dyDescent="0.25">
      <c r="Z702" s="51"/>
      <c r="AA702" s="51"/>
      <c r="AB702" s="51"/>
      <c r="AC702" s="51"/>
    </row>
    <row r="703" spans="26:29" x14ac:dyDescent="0.25">
      <c r="Z703" s="51"/>
      <c r="AA703" s="51"/>
      <c r="AB703" s="51"/>
      <c r="AC703" s="51"/>
    </row>
    <row r="704" spans="26:29" x14ac:dyDescent="0.25">
      <c r="Z704" s="51"/>
      <c r="AA704" s="51"/>
      <c r="AB704" s="51"/>
      <c r="AC704" s="51"/>
    </row>
    <row r="705" spans="26:29" x14ac:dyDescent="0.25">
      <c r="Z705" s="51"/>
      <c r="AA705" s="51"/>
      <c r="AB705" s="51"/>
      <c r="AC705" s="51"/>
    </row>
    <row r="706" spans="26:29" x14ac:dyDescent="0.25">
      <c r="Z706" s="51"/>
      <c r="AA706" s="51"/>
      <c r="AB706" s="51"/>
      <c r="AC706" s="51"/>
    </row>
    <row r="707" spans="26:29" x14ac:dyDescent="0.25">
      <c r="Z707" s="51"/>
      <c r="AA707" s="51"/>
      <c r="AB707" s="51"/>
      <c r="AC707" s="51"/>
    </row>
    <row r="708" spans="26:29" x14ac:dyDescent="0.25">
      <c r="Z708" s="51"/>
      <c r="AA708" s="51"/>
      <c r="AB708" s="51"/>
      <c r="AC708" s="51"/>
    </row>
    <row r="709" spans="26:29" x14ac:dyDescent="0.25">
      <c r="Z709" s="51"/>
      <c r="AA709" s="51"/>
      <c r="AB709" s="51"/>
      <c r="AC709" s="51"/>
    </row>
    <row r="710" spans="26:29" x14ac:dyDescent="0.25">
      <c r="Z710" s="51"/>
      <c r="AA710" s="51"/>
      <c r="AB710" s="51"/>
      <c r="AC710" s="51"/>
    </row>
    <row r="711" spans="26:29" x14ac:dyDescent="0.25">
      <c r="Z711" s="51"/>
      <c r="AA711" s="51"/>
      <c r="AB711" s="51"/>
      <c r="AC711" s="51"/>
    </row>
    <row r="712" spans="26:29" x14ac:dyDescent="0.25">
      <c r="Z712" s="51"/>
      <c r="AA712" s="51"/>
      <c r="AB712" s="51"/>
      <c r="AC712" s="51"/>
    </row>
    <row r="713" spans="26:29" x14ac:dyDescent="0.25">
      <c r="Z713" s="51"/>
      <c r="AA713" s="51"/>
      <c r="AB713" s="51"/>
      <c r="AC713" s="51"/>
    </row>
    <row r="714" spans="26:29" x14ac:dyDescent="0.25">
      <c r="Z714" s="51"/>
      <c r="AA714" s="51"/>
      <c r="AB714" s="51"/>
      <c r="AC714" s="51"/>
    </row>
    <row r="715" spans="26:29" x14ac:dyDescent="0.25">
      <c r="Z715" s="51"/>
      <c r="AA715" s="51"/>
      <c r="AB715" s="51"/>
      <c r="AC715" s="51"/>
    </row>
    <row r="716" spans="26:29" x14ac:dyDescent="0.25">
      <c r="Z716" s="51"/>
      <c r="AA716" s="51"/>
      <c r="AB716" s="51"/>
      <c r="AC716" s="51"/>
    </row>
    <row r="717" spans="26:29" x14ac:dyDescent="0.25">
      <c r="Z717" s="51"/>
      <c r="AA717" s="51"/>
      <c r="AB717" s="51"/>
      <c r="AC717" s="51"/>
    </row>
    <row r="718" spans="26:29" x14ac:dyDescent="0.25">
      <c r="Z718" s="51"/>
      <c r="AA718" s="51"/>
      <c r="AB718" s="51"/>
      <c r="AC718" s="51"/>
    </row>
    <row r="719" spans="26:29" x14ac:dyDescent="0.25">
      <c r="Z719" s="51"/>
      <c r="AA719" s="51"/>
      <c r="AB719" s="51"/>
      <c r="AC719" s="51"/>
    </row>
    <row r="720" spans="26:29" x14ac:dyDescent="0.25">
      <c r="Z720" s="51"/>
      <c r="AA720" s="51"/>
      <c r="AB720" s="51"/>
      <c r="AC720" s="51"/>
    </row>
    <row r="721" spans="26:29" x14ac:dyDescent="0.25">
      <c r="Z721" s="51"/>
      <c r="AA721" s="51"/>
      <c r="AB721" s="51"/>
      <c r="AC721" s="51"/>
    </row>
    <row r="722" spans="26:29" x14ac:dyDescent="0.25">
      <c r="Z722" s="51"/>
      <c r="AA722" s="51"/>
      <c r="AB722" s="51"/>
      <c r="AC722" s="51"/>
    </row>
    <row r="723" spans="26:29" x14ac:dyDescent="0.25">
      <c r="Z723" s="51"/>
      <c r="AA723" s="51"/>
      <c r="AB723" s="51"/>
      <c r="AC723" s="51"/>
    </row>
    <row r="724" spans="26:29" x14ac:dyDescent="0.25">
      <c r="Z724" s="51"/>
      <c r="AA724" s="51"/>
      <c r="AB724" s="51"/>
      <c r="AC724" s="51"/>
    </row>
    <row r="725" spans="26:29" x14ac:dyDescent="0.25">
      <c r="Z725" s="51"/>
      <c r="AA725" s="51"/>
      <c r="AB725" s="51"/>
      <c r="AC725" s="51"/>
    </row>
    <row r="726" spans="26:29" x14ac:dyDescent="0.25">
      <c r="Z726" s="51"/>
      <c r="AA726" s="51"/>
      <c r="AB726" s="51"/>
      <c r="AC726" s="51"/>
    </row>
    <row r="727" spans="26:29" x14ac:dyDescent="0.25">
      <c r="Z727" s="51"/>
      <c r="AA727" s="51"/>
      <c r="AB727" s="51"/>
      <c r="AC727" s="51"/>
    </row>
    <row r="728" spans="26:29" x14ac:dyDescent="0.25">
      <c r="Z728" s="51"/>
      <c r="AA728" s="51"/>
      <c r="AB728" s="51"/>
      <c r="AC728" s="51"/>
    </row>
    <row r="729" spans="26:29" x14ac:dyDescent="0.25">
      <c r="Z729" s="51"/>
      <c r="AA729" s="51"/>
      <c r="AB729" s="51"/>
      <c r="AC729" s="51"/>
    </row>
    <row r="730" spans="26:29" x14ac:dyDescent="0.25">
      <c r="Z730" s="51"/>
      <c r="AA730" s="51"/>
      <c r="AB730" s="51"/>
      <c r="AC730" s="51"/>
    </row>
    <row r="731" spans="26:29" x14ac:dyDescent="0.25">
      <c r="Z731" s="51"/>
      <c r="AA731" s="51"/>
      <c r="AB731" s="51"/>
      <c r="AC731" s="51"/>
    </row>
    <row r="732" spans="26:29" x14ac:dyDescent="0.25">
      <c r="Z732" s="51"/>
      <c r="AA732" s="51"/>
      <c r="AB732" s="51"/>
      <c r="AC732" s="51"/>
    </row>
    <row r="733" spans="26:29" x14ac:dyDescent="0.25">
      <c r="Z733" s="51"/>
      <c r="AA733" s="51"/>
      <c r="AB733" s="51"/>
      <c r="AC733" s="51"/>
    </row>
    <row r="734" spans="26:29" x14ac:dyDescent="0.25">
      <c r="Z734" s="51"/>
      <c r="AA734" s="51"/>
      <c r="AB734" s="51"/>
      <c r="AC734" s="51"/>
    </row>
    <row r="735" spans="26:29" x14ac:dyDescent="0.25">
      <c r="Z735" s="51"/>
      <c r="AA735" s="51"/>
      <c r="AB735" s="51"/>
      <c r="AC735" s="51"/>
    </row>
    <row r="736" spans="26:29" x14ac:dyDescent="0.25">
      <c r="Z736" s="51"/>
      <c r="AA736" s="51"/>
      <c r="AB736" s="51"/>
      <c r="AC736" s="51"/>
    </row>
    <row r="737" spans="26:29" x14ac:dyDescent="0.25">
      <c r="Z737" s="51"/>
      <c r="AA737" s="51"/>
      <c r="AB737" s="51"/>
      <c r="AC737" s="51"/>
    </row>
    <row r="738" spans="26:29" x14ac:dyDescent="0.25">
      <c r="Z738" s="51"/>
      <c r="AA738" s="51"/>
      <c r="AB738" s="51"/>
      <c r="AC738" s="51"/>
    </row>
    <row r="739" spans="26:29" x14ac:dyDescent="0.25">
      <c r="Z739" s="51"/>
      <c r="AA739" s="51"/>
      <c r="AB739" s="51"/>
      <c r="AC739" s="51"/>
    </row>
    <row r="740" spans="26:29" x14ac:dyDescent="0.25">
      <c r="Z740" s="51"/>
      <c r="AA740" s="51"/>
      <c r="AB740" s="51"/>
      <c r="AC740" s="51"/>
    </row>
    <row r="741" spans="26:29" x14ac:dyDescent="0.25">
      <c r="Z741" s="51"/>
      <c r="AA741" s="51"/>
      <c r="AB741" s="51"/>
      <c r="AC741" s="51"/>
    </row>
    <row r="742" spans="26:29" x14ac:dyDescent="0.25">
      <c r="Z742" s="51"/>
      <c r="AA742" s="51"/>
      <c r="AB742" s="51"/>
      <c r="AC742" s="51"/>
    </row>
    <row r="743" spans="26:29" x14ac:dyDescent="0.25">
      <c r="Z743" s="51"/>
      <c r="AA743" s="51"/>
      <c r="AB743" s="51"/>
      <c r="AC743" s="51"/>
    </row>
    <row r="744" spans="26:29" x14ac:dyDescent="0.25">
      <c r="Z744" s="51"/>
      <c r="AA744" s="51"/>
      <c r="AB744" s="51"/>
      <c r="AC744" s="51"/>
    </row>
    <row r="745" spans="26:29" x14ac:dyDescent="0.25">
      <c r="Z745" s="51"/>
      <c r="AA745" s="51"/>
      <c r="AB745" s="51"/>
      <c r="AC745" s="51"/>
    </row>
    <row r="746" spans="26:29" x14ac:dyDescent="0.25">
      <c r="Z746" s="51"/>
      <c r="AA746" s="51"/>
      <c r="AB746" s="51"/>
      <c r="AC746" s="51"/>
    </row>
    <row r="747" spans="26:29" x14ac:dyDescent="0.25">
      <c r="Z747" s="51"/>
      <c r="AA747" s="51"/>
      <c r="AB747" s="51"/>
      <c r="AC747" s="51"/>
    </row>
    <row r="748" spans="26:29" x14ac:dyDescent="0.25">
      <c r="Z748" s="51"/>
      <c r="AA748" s="51"/>
      <c r="AB748" s="51"/>
      <c r="AC748" s="51"/>
    </row>
    <row r="749" spans="26:29" x14ac:dyDescent="0.25">
      <c r="Z749" s="51"/>
      <c r="AA749" s="51"/>
      <c r="AB749" s="51"/>
      <c r="AC749" s="51"/>
    </row>
    <row r="750" spans="26:29" x14ac:dyDescent="0.25">
      <c r="Z750" s="51"/>
      <c r="AA750" s="51"/>
      <c r="AB750" s="51"/>
      <c r="AC750" s="51"/>
    </row>
    <row r="751" spans="26:29" x14ac:dyDescent="0.25">
      <c r="Z751" s="51"/>
      <c r="AA751" s="51"/>
      <c r="AB751" s="51"/>
      <c r="AC751" s="51"/>
    </row>
    <row r="752" spans="26:29" x14ac:dyDescent="0.25">
      <c r="Z752" s="51"/>
      <c r="AA752" s="51"/>
      <c r="AB752" s="51"/>
      <c r="AC752" s="51"/>
    </row>
    <row r="753" spans="26:29" x14ac:dyDescent="0.25">
      <c r="Z753" s="51"/>
      <c r="AA753" s="51"/>
      <c r="AB753" s="51"/>
      <c r="AC753" s="51"/>
    </row>
    <row r="754" spans="26:29" x14ac:dyDescent="0.25">
      <c r="Z754" s="51"/>
      <c r="AA754" s="51"/>
      <c r="AB754" s="51"/>
      <c r="AC754" s="51"/>
    </row>
    <row r="755" spans="26:29" x14ac:dyDescent="0.25">
      <c r="Z755" s="51"/>
      <c r="AA755" s="51"/>
      <c r="AB755" s="51"/>
      <c r="AC755" s="51"/>
    </row>
    <row r="756" spans="26:29" x14ac:dyDescent="0.25">
      <c r="Z756" s="51"/>
      <c r="AA756" s="51"/>
      <c r="AB756" s="51"/>
      <c r="AC756" s="51"/>
    </row>
    <row r="757" spans="26:29" x14ac:dyDescent="0.25">
      <c r="Z757" s="51"/>
      <c r="AA757" s="51"/>
      <c r="AB757" s="51"/>
      <c r="AC757" s="51"/>
    </row>
    <row r="758" spans="26:29" x14ac:dyDescent="0.25">
      <c r="Z758" s="51"/>
      <c r="AA758" s="51"/>
      <c r="AB758" s="51"/>
      <c r="AC758" s="51"/>
    </row>
    <row r="759" spans="26:29" x14ac:dyDescent="0.25">
      <c r="Z759" s="51"/>
      <c r="AA759" s="51"/>
      <c r="AB759" s="51"/>
      <c r="AC759" s="51"/>
    </row>
    <row r="760" spans="26:29" x14ac:dyDescent="0.25">
      <c r="Z760" s="51"/>
      <c r="AA760" s="51"/>
      <c r="AB760" s="51"/>
      <c r="AC760" s="51"/>
    </row>
    <row r="761" spans="26:29" x14ac:dyDescent="0.25">
      <c r="Z761" s="51"/>
      <c r="AA761" s="51"/>
      <c r="AB761" s="51"/>
      <c r="AC761" s="51"/>
    </row>
    <row r="762" spans="26:29" x14ac:dyDescent="0.25">
      <c r="Z762" s="51"/>
      <c r="AA762" s="51"/>
      <c r="AB762" s="51"/>
      <c r="AC762" s="51"/>
    </row>
    <row r="763" spans="26:29" x14ac:dyDescent="0.25">
      <c r="Z763" s="51"/>
      <c r="AA763" s="51"/>
      <c r="AB763" s="51"/>
      <c r="AC763" s="51"/>
    </row>
    <row r="764" spans="26:29" x14ac:dyDescent="0.25">
      <c r="Z764" s="51"/>
      <c r="AA764" s="51"/>
      <c r="AB764" s="51"/>
      <c r="AC764" s="51"/>
    </row>
    <row r="765" spans="26:29" x14ac:dyDescent="0.25">
      <c r="Z765" s="51"/>
      <c r="AA765" s="51"/>
      <c r="AB765" s="51"/>
      <c r="AC765" s="51"/>
    </row>
    <row r="766" spans="26:29" x14ac:dyDescent="0.25">
      <c r="Z766" s="51"/>
      <c r="AA766" s="51"/>
      <c r="AB766" s="51"/>
      <c r="AC766" s="51"/>
    </row>
    <row r="767" spans="26:29" x14ac:dyDescent="0.25">
      <c r="Z767" s="51"/>
      <c r="AA767" s="51"/>
      <c r="AB767" s="51"/>
      <c r="AC767" s="51"/>
    </row>
    <row r="768" spans="26:29" x14ac:dyDescent="0.25">
      <c r="Z768" s="51"/>
      <c r="AA768" s="51"/>
      <c r="AB768" s="51"/>
      <c r="AC768" s="51"/>
    </row>
    <row r="769" spans="26:29" x14ac:dyDescent="0.25">
      <c r="Z769" s="51"/>
      <c r="AA769" s="51"/>
      <c r="AB769" s="51"/>
      <c r="AC769" s="51"/>
    </row>
    <row r="770" spans="26:29" x14ac:dyDescent="0.25">
      <c r="Z770" s="51"/>
      <c r="AA770" s="51"/>
      <c r="AB770" s="51"/>
      <c r="AC770" s="51"/>
    </row>
    <row r="771" spans="26:29" x14ac:dyDescent="0.25">
      <c r="Z771" s="51"/>
      <c r="AA771" s="51"/>
      <c r="AB771" s="51"/>
      <c r="AC771" s="51"/>
    </row>
    <row r="772" spans="26:29" x14ac:dyDescent="0.25">
      <c r="Z772" s="51"/>
      <c r="AA772" s="51"/>
      <c r="AB772" s="51"/>
      <c r="AC772" s="51"/>
    </row>
    <row r="773" spans="26:29" x14ac:dyDescent="0.25">
      <c r="Z773" s="51"/>
      <c r="AA773" s="51"/>
      <c r="AB773" s="51"/>
      <c r="AC773" s="51"/>
    </row>
    <row r="774" spans="26:29" x14ac:dyDescent="0.25">
      <c r="Z774" s="51"/>
      <c r="AA774" s="51"/>
      <c r="AB774" s="51"/>
      <c r="AC774" s="51"/>
    </row>
    <row r="775" spans="26:29" x14ac:dyDescent="0.25">
      <c r="Z775" s="51"/>
      <c r="AA775" s="51"/>
      <c r="AB775" s="51"/>
      <c r="AC775" s="51"/>
    </row>
    <row r="776" spans="26:29" x14ac:dyDescent="0.25">
      <c r="Z776" s="51"/>
      <c r="AA776" s="51"/>
      <c r="AB776" s="51"/>
      <c r="AC776" s="51"/>
    </row>
    <row r="777" spans="26:29" x14ac:dyDescent="0.25">
      <c r="Z777" s="51"/>
      <c r="AA777" s="51"/>
      <c r="AB777" s="51"/>
      <c r="AC777" s="51"/>
    </row>
    <row r="778" spans="26:29" x14ac:dyDescent="0.25">
      <c r="Z778" s="51"/>
      <c r="AA778" s="51"/>
      <c r="AB778" s="51"/>
      <c r="AC778" s="51"/>
    </row>
    <row r="779" spans="26:29" x14ac:dyDescent="0.25">
      <c r="Z779" s="51"/>
      <c r="AA779" s="51"/>
      <c r="AB779" s="51"/>
      <c r="AC779" s="51"/>
    </row>
    <row r="780" spans="26:29" x14ac:dyDescent="0.25">
      <c r="Z780" s="51"/>
      <c r="AA780" s="51"/>
      <c r="AB780" s="51"/>
      <c r="AC780" s="51"/>
    </row>
    <row r="781" spans="26:29" x14ac:dyDescent="0.25">
      <c r="Z781" s="51"/>
      <c r="AA781" s="51"/>
      <c r="AB781" s="51"/>
      <c r="AC781" s="51"/>
    </row>
    <row r="782" spans="26:29" x14ac:dyDescent="0.25">
      <c r="Z782" s="51"/>
      <c r="AA782" s="51"/>
      <c r="AB782" s="51"/>
      <c r="AC782" s="51"/>
    </row>
    <row r="783" spans="26:29" x14ac:dyDescent="0.25">
      <c r="Z783" s="51"/>
      <c r="AA783" s="51"/>
      <c r="AB783" s="51"/>
      <c r="AC783" s="51"/>
    </row>
    <row r="784" spans="26:29" x14ac:dyDescent="0.25">
      <c r="Z784" s="51"/>
      <c r="AA784" s="51"/>
      <c r="AB784" s="51"/>
      <c r="AC784" s="51"/>
    </row>
    <row r="785" spans="26:29" x14ac:dyDescent="0.25">
      <c r="Z785" s="51"/>
      <c r="AA785" s="51"/>
      <c r="AB785" s="51"/>
      <c r="AC785" s="51"/>
    </row>
    <row r="786" spans="26:29" x14ac:dyDescent="0.25">
      <c r="Z786" s="51"/>
      <c r="AA786" s="51"/>
      <c r="AB786" s="51"/>
      <c r="AC786" s="51"/>
    </row>
    <row r="787" spans="26:29" x14ac:dyDescent="0.25">
      <c r="Z787" s="51"/>
      <c r="AA787" s="51"/>
      <c r="AB787" s="51"/>
      <c r="AC787" s="51"/>
    </row>
    <row r="788" spans="26:29" x14ac:dyDescent="0.25">
      <c r="Z788" s="51"/>
      <c r="AA788" s="51"/>
      <c r="AB788" s="51"/>
      <c r="AC788" s="51"/>
    </row>
    <row r="789" spans="26:29" x14ac:dyDescent="0.25">
      <c r="Z789" s="51"/>
      <c r="AA789" s="51"/>
      <c r="AB789" s="51"/>
      <c r="AC789" s="51"/>
    </row>
    <row r="790" spans="26:29" x14ac:dyDescent="0.25">
      <c r="Z790" s="51"/>
      <c r="AA790" s="51"/>
      <c r="AB790" s="51"/>
      <c r="AC790" s="51"/>
    </row>
    <row r="791" spans="26:29" x14ac:dyDescent="0.25">
      <c r="Z791" s="51"/>
      <c r="AA791" s="51"/>
      <c r="AB791" s="51"/>
      <c r="AC791" s="51"/>
    </row>
    <row r="792" spans="26:29" x14ac:dyDescent="0.25">
      <c r="Z792" s="51"/>
      <c r="AA792" s="51"/>
      <c r="AB792" s="51"/>
      <c r="AC792" s="51"/>
    </row>
    <row r="793" spans="26:29" x14ac:dyDescent="0.25">
      <c r="Z793" s="51"/>
      <c r="AA793" s="51"/>
      <c r="AB793" s="51"/>
      <c r="AC793" s="51"/>
    </row>
    <row r="794" spans="26:29" x14ac:dyDescent="0.25">
      <c r="Z794" s="51"/>
      <c r="AA794" s="51"/>
      <c r="AB794" s="51"/>
      <c r="AC794" s="51"/>
    </row>
    <row r="795" spans="26:29" x14ac:dyDescent="0.25">
      <c r="Z795" s="51"/>
      <c r="AA795" s="51"/>
      <c r="AB795" s="51"/>
      <c r="AC795" s="51"/>
    </row>
    <row r="796" spans="26:29" x14ac:dyDescent="0.25">
      <c r="Z796" s="51"/>
      <c r="AA796" s="51"/>
      <c r="AB796" s="51"/>
      <c r="AC796" s="51"/>
    </row>
    <row r="797" spans="26:29" x14ac:dyDescent="0.25">
      <c r="Z797" s="51"/>
      <c r="AA797" s="51"/>
      <c r="AB797" s="51"/>
      <c r="AC797" s="51"/>
    </row>
    <row r="798" spans="26:29" x14ac:dyDescent="0.25">
      <c r="Z798" s="51"/>
      <c r="AA798" s="51"/>
      <c r="AB798" s="51"/>
      <c r="AC798" s="51"/>
    </row>
    <row r="799" spans="26:29" x14ac:dyDescent="0.25">
      <c r="Z799" s="51"/>
      <c r="AA799" s="51"/>
      <c r="AB799" s="51"/>
      <c r="AC799" s="51"/>
    </row>
    <row r="800" spans="26:29" x14ac:dyDescent="0.25">
      <c r="Z800" s="51"/>
      <c r="AA800" s="51"/>
      <c r="AB800" s="51"/>
      <c r="AC800" s="51"/>
    </row>
    <row r="801" spans="26:29" x14ac:dyDescent="0.25">
      <c r="Z801" s="51"/>
      <c r="AA801" s="51"/>
      <c r="AB801" s="51"/>
      <c r="AC801" s="51"/>
    </row>
    <row r="802" spans="26:29" x14ac:dyDescent="0.25">
      <c r="Z802" s="51"/>
      <c r="AA802" s="51"/>
      <c r="AB802" s="51"/>
      <c r="AC802" s="51"/>
    </row>
    <row r="803" spans="26:29" x14ac:dyDescent="0.25">
      <c r="Z803" s="51"/>
      <c r="AA803" s="51"/>
      <c r="AB803" s="51"/>
      <c r="AC803" s="51"/>
    </row>
    <row r="804" spans="26:29" x14ac:dyDescent="0.25">
      <c r="Z804" s="51"/>
      <c r="AA804" s="51"/>
      <c r="AB804" s="51"/>
      <c r="AC804" s="51"/>
    </row>
    <row r="805" spans="26:29" x14ac:dyDescent="0.25">
      <c r="Z805" s="51"/>
      <c r="AA805" s="51"/>
      <c r="AB805" s="51"/>
      <c r="AC805" s="51"/>
    </row>
    <row r="806" spans="26:29" x14ac:dyDescent="0.25">
      <c r="Z806" s="51"/>
      <c r="AA806" s="51"/>
      <c r="AB806" s="51"/>
      <c r="AC806" s="51"/>
    </row>
    <row r="807" spans="26:29" x14ac:dyDescent="0.25">
      <c r="Z807" s="51"/>
      <c r="AA807" s="51"/>
      <c r="AB807" s="51"/>
      <c r="AC807" s="51"/>
    </row>
    <row r="808" spans="26:29" x14ac:dyDescent="0.25">
      <c r="Z808" s="51"/>
      <c r="AA808" s="51"/>
      <c r="AB808" s="51"/>
      <c r="AC808" s="51"/>
    </row>
    <row r="809" spans="26:29" x14ac:dyDescent="0.25">
      <c r="Z809" s="51"/>
      <c r="AA809" s="51"/>
      <c r="AB809" s="51"/>
      <c r="AC809" s="51"/>
    </row>
    <row r="810" spans="26:29" x14ac:dyDescent="0.25">
      <c r="Z810" s="51"/>
      <c r="AA810" s="51"/>
      <c r="AB810" s="51"/>
      <c r="AC810" s="51"/>
    </row>
    <row r="811" spans="26:29" x14ac:dyDescent="0.25">
      <c r="Z811" s="51"/>
      <c r="AA811" s="51"/>
      <c r="AB811" s="51"/>
      <c r="AC811" s="51"/>
    </row>
    <row r="812" spans="26:29" x14ac:dyDescent="0.25">
      <c r="Z812" s="51"/>
      <c r="AA812" s="51"/>
      <c r="AB812" s="51"/>
      <c r="AC812" s="51"/>
    </row>
    <row r="813" spans="26:29" x14ac:dyDescent="0.25">
      <c r="Z813" s="51"/>
      <c r="AA813" s="51"/>
      <c r="AB813" s="51"/>
      <c r="AC813" s="51"/>
    </row>
    <row r="814" spans="26:29" x14ac:dyDescent="0.25">
      <c r="Z814" s="51"/>
      <c r="AA814" s="51"/>
      <c r="AB814" s="51"/>
      <c r="AC814" s="51"/>
    </row>
    <row r="815" spans="26:29" x14ac:dyDescent="0.25">
      <c r="Z815" s="51"/>
      <c r="AA815" s="51"/>
      <c r="AB815" s="51"/>
      <c r="AC815" s="51"/>
    </row>
    <row r="816" spans="26:29" x14ac:dyDescent="0.25">
      <c r="Z816" s="51"/>
      <c r="AA816" s="51"/>
      <c r="AB816" s="51"/>
      <c r="AC816" s="51"/>
    </row>
    <row r="817" spans="26:29" x14ac:dyDescent="0.25">
      <c r="Z817" s="51"/>
      <c r="AA817" s="51"/>
      <c r="AB817" s="51"/>
      <c r="AC817" s="51"/>
    </row>
    <row r="818" spans="26:29" x14ac:dyDescent="0.25">
      <c r="Z818" s="51"/>
      <c r="AA818" s="51"/>
      <c r="AB818" s="51"/>
      <c r="AC818" s="51"/>
    </row>
    <row r="819" spans="26:29" x14ac:dyDescent="0.25">
      <c r="Z819" s="51"/>
      <c r="AA819" s="51"/>
      <c r="AB819" s="51"/>
      <c r="AC819" s="51"/>
    </row>
    <row r="820" spans="26:29" x14ac:dyDescent="0.25">
      <c r="Z820" s="51"/>
      <c r="AA820" s="51"/>
      <c r="AB820" s="51"/>
      <c r="AC820" s="51"/>
    </row>
    <row r="821" spans="26:29" x14ac:dyDescent="0.25">
      <c r="Z821" s="51"/>
      <c r="AA821" s="51"/>
      <c r="AB821" s="51"/>
      <c r="AC821" s="51"/>
    </row>
    <row r="822" spans="26:29" x14ac:dyDescent="0.25">
      <c r="Z822" s="51"/>
      <c r="AA822" s="51"/>
      <c r="AB822" s="51"/>
      <c r="AC822" s="51"/>
    </row>
    <row r="823" spans="26:29" x14ac:dyDescent="0.25">
      <c r="Z823" s="51"/>
      <c r="AA823" s="51"/>
      <c r="AB823" s="51"/>
      <c r="AC823" s="51"/>
    </row>
    <row r="824" spans="26:29" x14ac:dyDescent="0.25">
      <c r="Z824" s="51"/>
      <c r="AA824" s="51"/>
      <c r="AB824" s="51"/>
      <c r="AC824" s="51"/>
    </row>
    <row r="825" spans="26:29" x14ac:dyDescent="0.25">
      <c r="Z825" s="51"/>
      <c r="AA825" s="51"/>
      <c r="AB825" s="51"/>
      <c r="AC825" s="51"/>
    </row>
    <row r="826" spans="26:29" x14ac:dyDescent="0.25">
      <c r="Z826" s="51"/>
      <c r="AA826" s="51"/>
      <c r="AB826" s="51"/>
      <c r="AC826" s="51"/>
    </row>
    <row r="827" spans="26:29" x14ac:dyDescent="0.25">
      <c r="Z827" s="51"/>
      <c r="AA827" s="51"/>
      <c r="AB827" s="51"/>
      <c r="AC827" s="51"/>
    </row>
    <row r="828" spans="26:29" x14ac:dyDescent="0.25">
      <c r="Z828" s="51"/>
      <c r="AA828" s="51"/>
      <c r="AB828" s="51"/>
      <c r="AC828" s="51"/>
    </row>
    <row r="829" spans="26:29" x14ac:dyDescent="0.25">
      <c r="Z829" s="51"/>
      <c r="AA829" s="51"/>
      <c r="AB829" s="51"/>
      <c r="AC829" s="51"/>
    </row>
    <row r="830" spans="26:29" x14ac:dyDescent="0.25">
      <c r="Z830" s="51"/>
      <c r="AA830" s="51"/>
      <c r="AB830" s="51"/>
      <c r="AC830" s="51"/>
    </row>
    <row r="831" spans="26:29" x14ac:dyDescent="0.25">
      <c r="Z831" s="51"/>
      <c r="AA831" s="51"/>
      <c r="AB831" s="51"/>
      <c r="AC831" s="51"/>
    </row>
    <row r="832" spans="26:29" x14ac:dyDescent="0.25">
      <c r="Z832" s="51"/>
      <c r="AA832" s="51"/>
      <c r="AB832" s="51"/>
      <c r="AC832" s="51"/>
    </row>
    <row r="833" spans="26:29" x14ac:dyDescent="0.25">
      <c r="Z833" s="51"/>
      <c r="AA833" s="51"/>
      <c r="AB833" s="51"/>
      <c r="AC833" s="51"/>
    </row>
    <row r="834" spans="26:29" x14ac:dyDescent="0.25">
      <c r="Z834" s="51"/>
      <c r="AA834" s="51"/>
      <c r="AB834" s="51"/>
      <c r="AC834" s="51"/>
    </row>
    <row r="835" spans="26:29" x14ac:dyDescent="0.25">
      <c r="Z835" s="51"/>
      <c r="AA835" s="51"/>
      <c r="AB835" s="51"/>
      <c r="AC835" s="51"/>
    </row>
    <row r="836" spans="26:29" x14ac:dyDescent="0.25">
      <c r="Z836" s="51"/>
      <c r="AA836" s="51"/>
      <c r="AB836" s="51"/>
      <c r="AC836" s="51"/>
    </row>
    <row r="837" spans="26:29" x14ac:dyDescent="0.25">
      <c r="Z837" s="51"/>
      <c r="AA837" s="51"/>
      <c r="AB837" s="51"/>
      <c r="AC837" s="51"/>
    </row>
    <row r="838" spans="26:29" x14ac:dyDescent="0.25">
      <c r="Z838" s="51"/>
      <c r="AA838" s="51"/>
      <c r="AB838" s="51"/>
      <c r="AC838" s="51"/>
    </row>
    <row r="839" spans="26:29" x14ac:dyDescent="0.25">
      <c r="Z839" s="51"/>
      <c r="AA839" s="51"/>
      <c r="AB839" s="51"/>
      <c r="AC839" s="51"/>
    </row>
    <row r="840" spans="26:29" x14ac:dyDescent="0.25">
      <c r="Z840" s="51"/>
      <c r="AA840" s="51"/>
      <c r="AB840" s="51"/>
      <c r="AC840" s="51"/>
    </row>
    <row r="841" spans="26:29" x14ac:dyDescent="0.25">
      <c r="Z841" s="51"/>
      <c r="AA841" s="51"/>
      <c r="AB841" s="51"/>
      <c r="AC841" s="51"/>
    </row>
    <row r="842" spans="26:29" x14ac:dyDescent="0.25">
      <c r="Z842" s="51"/>
      <c r="AA842" s="51"/>
      <c r="AB842" s="51"/>
      <c r="AC842" s="51"/>
    </row>
    <row r="843" spans="26:29" x14ac:dyDescent="0.25">
      <c r="Z843" s="51"/>
      <c r="AA843" s="51"/>
      <c r="AB843" s="51"/>
      <c r="AC843" s="51"/>
    </row>
    <row r="844" spans="26:29" x14ac:dyDescent="0.25">
      <c r="Z844" s="51"/>
      <c r="AA844" s="51"/>
      <c r="AB844" s="51"/>
      <c r="AC844" s="51"/>
    </row>
    <row r="845" spans="26:29" x14ac:dyDescent="0.25">
      <c r="Z845" s="51"/>
      <c r="AA845" s="51"/>
      <c r="AB845" s="51"/>
      <c r="AC845" s="51"/>
    </row>
    <row r="846" spans="26:29" x14ac:dyDescent="0.25">
      <c r="Z846" s="51"/>
      <c r="AA846" s="51"/>
      <c r="AB846" s="51"/>
      <c r="AC846" s="51"/>
    </row>
    <row r="847" spans="26:29" x14ac:dyDescent="0.25">
      <c r="Z847" s="51"/>
      <c r="AA847" s="51"/>
      <c r="AB847" s="51"/>
      <c r="AC847" s="51"/>
    </row>
    <row r="848" spans="26:29" x14ac:dyDescent="0.25">
      <c r="Z848" s="51"/>
      <c r="AA848" s="51"/>
      <c r="AB848" s="51"/>
      <c r="AC848" s="51"/>
    </row>
    <row r="849" spans="26:29" x14ac:dyDescent="0.25">
      <c r="Z849" s="51"/>
      <c r="AA849" s="51"/>
      <c r="AB849" s="51"/>
      <c r="AC849" s="51"/>
    </row>
    <row r="850" spans="26:29" x14ac:dyDescent="0.25">
      <c r="Z850" s="51"/>
      <c r="AA850" s="51"/>
      <c r="AB850" s="51"/>
      <c r="AC850" s="51"/>
    </row>
    <row r="851" spans="26:29" x14ac:dyDescent="0.25">
      <c r="Z851" s="51"/>
      <c r="AA851" s="51"/>
      <c r="AB851" s="51"/>
      <c r="AC851" s="51"/>
    </row>
    <row r="852" spans="26:29" x14ac:dyDescent="0.25">
      <c r="Z852" s="51"/>
      <c r="AA852" s="51"/>
      <c r="AB852" s="51"/>
      <c r="AC852" s="51"/>
    </row>
    <row r="853" spans="26:29" x14ac:dyDescent="0.25">
      <c r="Z853" s="51"/>
      <c r="AA853" s="51"/>
      <c r="AB853" s="51"/>
      <c r="AC853" s="51"/>
    </row>
    <row r="854" spans="26:29" x14ac:dyDescent="0.25">
      <c r="Z854" s="51"/>
      <c r="AA854" s="51"/>
      <c r="AB854" s="51"/>
      <c r="AC854" s="51"/>
    </row>
    <row r="855" spans="26:29" x14ac:dyDescent="0.25">
      <c r="Z855" s="51"/>
      <c r="AA855" s="51"/>
      <c r="AB855" s="51"/>
      <c r="AC855" s="51"/>
    </row>
    <row r="856" spans="26:29" x14ac:dyDescent="0.25">
      <c r="Z856" s="51"/>
      <c r="AA856" s="51"/>
      <c r="AB856" s="51"/>
      <c r="AC856" s="51"/>
    </row>
    <row r="857" spans="26:29" x14ac:dyDescent="0.25">
      <c r="Z857" s="51"/>
      <c r="AA857" s="51"/>
      <c r="AB857" s="51"/>
      <c r="AC857" s="51"/>
    </row>
    <row r="858" spans="26:29" x14ac:dyDescent="0.25">
      <c r="Z858" s="51"/>
      <c r="AA858" s="51"/>
      <c r="AB858" s="51"/>
      <c r="AC858" s="51"/>
    </row>
    <row r="859" spans="26:29" x14ac:dyDescent="0.25">
      <c r="Z859" s="51"/>
      <c r="AA859" s="51"/>
      <c r="AB859" s="51"/>
      <c r="AC859" s="51"/>
    </row>
    <row r="860" spans="26:29" x14ac:dyDescent="0.25">
      <c r="Z860" s="51"/>
      <c r="AA860" s="51"/>
      <c r="AB860" s="51"/>
      <c r="AC860" s="51"/>
    </row>
    <row r="861" spans="26:29" x14ac:dyDescent="0.25">
      <c r="Z861" s="51"/>
      <c r="AA861" s="51"/>
      <c r="AB861" s="51"/>
      <c r="AC861" s="51"/>
    </row>
    <row r="862" spans="26:29" x14ac:dyDescent="0.25">
      <c r="Z862" s="51"/>
      <c r="AA862" s="51"/>
      <c r="AB862" s="51"/>
      <c r="AC862" s="51"/>
    </row>
    <row r="863" spans="26:29" x14ac:dyDescent="0.25">
      <c r="Z863" s="51"/>
      <c r="AA863" s="51"/>
      <c r="AB863" s="51"/>
      <c r="AC863" s="51"/>
    </row>
    <row r="864" spans="26:29" x14ac:dyDescent="0.25">
      <c r="Z864" s="51"/>
      <c r="AA864" s="51"/>
      <c r="AB864" s="51"/>
      <c r="AC864" s="51"/>
    </row>
    <row r="865" spans="26:29" x14ac:dyDescent="0.25">
      <c r="Z865" s="51"/>
      <c r="AA865" s="51"/>
      <c r="AB865" s="51"/>
      <c r="AC865" s="51"/>
    </row>
    <row r="866" spans="26:29" x14ac:dyDescent="0.25">
      <c r="Z866" s="51"/>
      <c r="AA866" s="51"/>
      <c r="AB866" s="51"/>
      <c r="AC866" s="51"/>
    </row>
    <row r="867" spans="26:29" x14ac:dyDescent="0.25">
      <c r="Z867" s="51"/>
      <c r="AA867" s="51"/>
      <c r="AB867" s="51"/>
      <c r="AC867" s="51"/>
    </row>
    <row r="868" spans="26:29" x14ac:dyDescent="0.25">
      <c r="Z868" s="51"/>
      <c r="AA868" s="51"/>
      <c r="AB868" s="51"/>
      <c r="AC868" s="51"/>
    </row>
    <row r="869" spans="26:29" x14ac:dyDescent="0.25">
      <c r="Z869" s="51"/>
      <c r="AA869" s="51"/>
      <c r="AB869" s="51"/>
      <c r="AC869" s="51"/>
    </row>
    <row r="870" spans="26:29" x14ac:dyDescent="0.25">
      <c r="Z870" s="51"/>
      <c r="AA870" s="51"/>
      <c r="AB870" s="51"/>
      <c r="AC870" s="51"/>
    </row>
    <row r="871" spans="26:29" x14ac:dyDescent="0.25">
      <c r="Z871" s="51"/>
      <c r="AA871" s="51"/>
      <c r="AB871" s="51"/>
      <c r="AC871" s="51"/>
    </row>
    <row r="872" spans="26:29" x14ac:dyDescent="0.25">
      <c r="Z872" s="51"/>
      <c r="AA872" s="51"/>
      <c r="AB872" s="51"/>
      <c r="AC872" s="51"/>
    </row>
    <row r="873" spans="26:29" x14ac:dyDescent="0.25">
      <c r="Z873" s="51"/>
      <c r="AA873" s="51"/>
      <c r="AB873" s="51"/>
      <c r="AC873" s="51"/>
    </row>
    <row r="874" spans="26:29" x14ac:dyDescent="0.25">
      <c r="Z874" s="51"/>
      <c r="AA874" s="51"/>
      <c r="AB874" s="51"/>
      <c r="AC874" s="51"/>
    </row>
    <row r="875" spans="26:29" x14ac:dyDescent="0.25">
      <c r="Z875" s="51"/>
      <c r="AA875" s="51"/>
      <c r="AB875" s="51"/>
      <c r="AC875" s="51"/>
    </row>
    <row r="876" spans="26:29" x14ac:dyDescent="0.25">
      <c r="Z876" s="51"/>
      <c r="AA876" s="51"/>
      <c r="AB876" s="51"/>
      <c r="AC876" s="51"/>
    </row>
    <row r="877" spans="26:29" x14ac:dyDescent="0.25">
      <c r="Z877" s="51"/>
      <c r="AA877" s="51"/>
      <c r="AB877" s="51"/>
      <c r="AC877" s="51"/>
    </row>
    <row r="878" spans="26:29" x14ac:dyDescent="0.25">
      <c r="Z878" s="51"/>
      <c r="AA878" s="51"/>
      <c r="AB878" s="51"/>
      <c r="AC878" s="51"/>
    </row>
    <row r="879" spans="26:29" x14ac:dyDescent="0.25">
      <c r="Z879" s="51"/>
      <c r="AA879" s="51"/>
      <c r="AB879" s="51"/>
      <c r="AC879" s="51"/>
    </row>
    <row r="880" spans="26:29" x14ac:dyDescent="0.25">
      <c r="Z880" s="51"/>
      <c r="AA880" s="51"/>
      <c r="AB880" s="51"/>
      <c r="AC880" s="51"/>
    </row>
    <row r="881" spans="26:29" x14ac:dyDescent="0.25">
      <c r="Z881" s="51"/>
      <c r="AA881" s="51"/>
      <c r="AB881" s="51"/>
      <c r="AC881" s="51"/>
    </row>
    <row r="882" spans="26:29" x14ac:dyDescent="0.25">
      <c r="Z882" s="51"/>
      <c r="AA882" s="51"/>
      <c r="AB882" s="51"/>
      <c r="AC882" s="51"/>
    </row>
    <row r="883" spans="26:29" x14ac:dyDescent="0.25">
      <c r="Z883" s="51"/>
      <c r="AA883" s="51"/>
      <c r="AB883" s="51"/>
      <c r="AC883" s="51"/>
    </row>
    <row r="884" spans="26:29" x14ac:dyDescent="0.25">
      <c r="Z884" s="51"/>
      <c r="AA884" s="51"/>
      <c r="AB884" s="51"/>
      <c r="AC884" s="51"/>
    </row>
    <row r="885" spans="26:29" x14ac:dyDescent="0.25">
      <c r="Z885" s="51"/>
      <c r="AA885" s="51"/>
      <c r="AB885" s="51"/>
      <c r="AC885" s="51"/>
    </row>
    <row r="886" spans="26:29" x14ac:dyDescent="0.25">
      <c r="Z886" s="51"/>
      <c r="AA886" s="51"/>
      <c r="AB886" s="51"/>
      <c r="AC886" s="51"/>
    </row>
    <row r="887" spans="26:29" x14ac:dyDescent="0.25">
      <c r="Z887" s="51"/>
      <c r="AA887" s="51"/>
      <c r="AB887" s="51"/>
      <c r="AC887" s="51"/>
    </row>
    <row r="888" spans="26:29" x14ac:dyDescent="0.25">
      <c r="Z888" s="51"/>
      <c r="AA888" s="51"/>
      <c r="AB888" s="51"/>
      <c r="AC888" s="51"/>
    </row>
    <row r="889" spans="26:29" x14ac:dyDescent="0.25">
      <c r="Z889" s="51"/>
      <c r="AA889" s="51"/>
      <c r="AB889" s="51"/>
      <c r="AC889" s="51"/>
    </row>
    <row r="890" spans="26:29" x14ac:dyDescent="0.25">
      <c r="Z890" s="51"/>
      <c r="AA890" s="51"/>
      <c r="AB890" s="51"/>
      <c r="AC890" s="51"/>
    </row>
    <row r="891" spans="26:29" x14ac:dyDescent="0.25">
      <c r="Z891" s="51"/>
      <c r="AA891" s="51"/>
      <c r="AB891" s="51"/>
      <c r="AC891" s="51"/>
    </row>
    <row r="892" spans="26:29" x14ac:dyDescent="0.25">
      <c r="Z892" s="51"/>
      <c r="AA892" s="51"/>
      <c r="AB892" s="51"/>
      <c r="AC892" s="51"/>
    </row>
    <row r="893" spans="26:29" x14ac:dyDescent="0.25">
      <c r="Z893" s="51"/>
      <c r="AA893" s="51"/>
      <c r="AB893" s="51"/>
      <c r="AC893" s="51"/>
    </row>
    <row r="894" spans="26:29" x14ac:dyDescent="0.25">
      <c r="Z894" s="51"/>
      <c r="AA894" s="51"/>
      <c r="AB894" s="51"/>
      <c r="AC894" s="51"/>
    </row>
    <row r="895" spans="26:29" x14ac:dyDescent="0.25">
      <c r="Z895" s="51"/>
      <c r="AA895" s="51"/>
      <c r="AB895" s="51"/>
      <c r="AC895" s="51"/>
    </row>
    <row r="896" spans="26:29" x14ac:dyDescent="0.25">
      <c r="Z896" s="51"/>
      <c r="AA896" s="51"/>
      <c r="AB896" s="51"/>
      <c r="AC896" s="51"/>
    </row>
    <row r="897" spans="26:29" x14ac:dyDescent="0.25">
      <c r="Z897" s="51"/>
      <c r="AA897" s="51"/>
      <c r="AB897" s="51"/>
      <c r="AC897" s="51"/>
    </row>
    <row r="898" spans="26:29" x14ac:dyDescent="0.25">
      <c r="Z898" s="51"/>
      <c r="AA898" s="51"/>
      <c r="AB898" s="51"/>
      <c r="AC898" s="51"/>
    </row>
    <row r="899" spans="26:29" x14ac:dyDescent="0.25">
      <c r="Z899" s="51"/>
      <c r="AA899" s="51"/>
      <c r="AB899" s="51"/>
      <c r="AC899" s="51"/>
    </row>
    <row r="900" spans="26:29" x14ac:dyDescent="0.25">
      <c r="Z900" s="51"/>
      <c r="AA900" s="51"/>
      <c r="AB900" s="51"/>
      <c r="AC900" s="51"/>
    </row>
    <row r="901" spans="26:29" x14ac:dyDescent="0.25">
      <c r="Z901" s="51"/>
      <c r="AA901" s="51"/>
      <c r="AB901" s="51"/>
      <c r="AC901" s="51"/>
    </row>
    <row r="902" spans="26:29" x14ac:dyDescent="0.25">
      <c r="Z902" s="51"/>
      <c r="AA902" s="51"/>
      <c r="AB902" s="51"/>
      <c r="AC902" s="51"/>
    </row>
    <row r="903" spans="26:29" x14ac:dyDescent="0.25">
      <c r="Z903" s="51"/>
      <c r="AA903" s="51"/>
      <c r="AB903" s="51"/>
      <c r="AC903" s="51"/>
    </row>
    <row r="904" spans="26:29" x14ac:dyDescent="0.25">
      <c r="Z904" s="51"/>
      <c r="AA904" s="51"/>
      <c r="AB904" s="51"/>
      <c r="AC904" s="51"/>
    </row>
    <row r="905" spans="26:29" x14ac:dyDescent="0.25">
      <c r="Z905" s="51"/>
      <c r="AA905" s="51"/>
      <c r="AB905" s="51"/>
      <c r="AC905" s="51"/>
    </row>
    <row r="906" spans="26:29" x14ac:dyDescent="0.25">
      <c r="Z906" s="51"/>
      <c r="AA906" s="51"/>
      <c r="AB906" s="51"/>
      <c r="AC906" s="51"/>
    </row>
    <row r="907" spans="26:29" x14ac:dyDescent="0.25">
      <c r="Z907" s="51"/>
      <c r="AA907" s="51"/>
      <c r="AB907" s="51"/>
      <c r="AC907" s="51"/>
    </row>
    <row r="908" spans="26:29" x14ac:dyDescent="0.25">
      <c r="Z908" s="51"/>
      <c r="AA908" s="51"/>
      <c r="AB908" s="51"/>
      <c r="AC908" s="51"/>
    </row>
    <row r="909" spans="26:29" x14ac:dyDescent="0.25">
      <c r="Z909" s="51"/>
      <c r="AA909" s="51"/>
      <c r="AB909" s="51"/>
      <c r="AC909" s="51"/>
    </row>
    <row r="910" spans="26:29" x14ac:dyDescent="0.25">
      <c r="Z910" s="51"/>
      <c r="AA910" s="51"/>
      <c r="AB910" s="51"/>
      <c r="AC910" s="51"/>
    </row>
    <row r="911" spans="26:29" x14ac:dyDescent="0.25">
      <c r="Z911" s="51"/>
      <c r="AA911" s="51"/>
      <c r="AB911" s="51"/>
      <c r="AC911" s="51"/>
    </row>
    <row r="912" spans="26:29" x14ac:dyDescent="0.25">
      <c r="Z912" s="51"/>
      <c r="AA912" s="51"/>
      <c r="AB912" s="51"/>
      <c r="AC912" s="51"/>
    </row>
    <row r="913" spans="26:29" x14ac:dyDescent="0.25">
      <c r="Z913" s="51"/>
      <c r="AA913" s="51"/>
      <c r="AB913" s="51"/>
      <c r="AC913" s="51"/>
    </row>
    <row r="914" spans="26:29" x14ac:dyDescent="0.25">
      <c r="Z914" s="51"/>
      <c r="AA914" s="51"/>
      <c r="AB914" s="51"/>
      <c r="AC914" s="51"/>
    </row>
    <row r="915" spans="26:29" x14ac:dyDescent="0.25">
      <c r="Z915" s="51"/>
      <c r="AA915" s="51"/>
      <c r="AB915" s="51"/>
      <c r="AC915" s="51"/>
    </row>
    <row r="916" spans="26:29" x14ac:dyDescent="0.25">
      <c r="Z916" s="51"/>
      <c r="AA916" s="51"/>
      <c r="AB916" s="51"/>
      <c r="AC916" s="51"/>
    </row>
    <row r="917" spans="26:29" x14ac:dyDescent="0.25">
      <c r="Z917" s="51"/>
      <c r="AA917" s="51"/>
      <c r="AB917" s="51"/>
      <c r="AC917" s="51"/>
    </row>
    <row r="918" spans="26:29" x14ac:dyDescent="0.25">
      <c r="Z918" s="51"/>
      <c r="AA918" s="51"/>
      <c r="AB918" s="51"/>
      <c r="AC918" s="51"/>
    </row>
    <row r="919" spans="26:29" x14ac:dyDescent="0.25">
      <c r="Z919" s="51"/>
      <c r="AA919" s="51"/>
      <c r="AB919" s="51"/>
      <c r="AC919" s="51"/>
    </row>
    <row r="920" spans="26:29" x14ac:dyDescent="0.25">
      <c r="Z920" s="51"/>
      <c r="AA920" s="51"/>
      <c r="AB920" s="51"/>
      <c r="AC920" s="51"/>
    </row>
    <row r="921" spans="26:29" x14ac:dyDescent="0.25">
      <c r="Z921" s="51"/>
      <c r="AA921" s="51"/>
      <c r="AB921" s="51"/>
      <c r="AC921" s="51"/>
    </row>
    <row r="922" spans="26:29" x14ac:dyDescent="0.25">
      <c r="Z922" s="51"/>
      <c r="AA922" s="51"/>
      <c r="AB922" s="51"/>
      <c r="AC922" s="51"/>
    </row>
    <row r="923" spans="26:29" x14ac:dyDescent="0.25">
      <c r="Z923" s="51"/>
      <c r="AA923" s="51"/>
      <c r="AB923" s="51"/>
      <c r="AC923" s="51"/>
    </row>
    <row r="924" spans="26:29" x14ac:dyDescent="0.25">
      <c r="Z924" s="51"/>
      <c r="AA924" s="51"/>
      <c r="AB924" s="51"/>
      <c r="AC924" s="51"/>
    </row>
    <row r="925" spans="26:29" x14ac:dyDescent="0.25">
      <c r="Z925" s="51"/>
      <c r="AA925" s="51"/>
      <c r="AB925" s="51"/>
      <c r="AC925" s="51"/>
    </row>
    <row r="926" spans="26:29" x14ac:dyDescent="0.25">
      <c r="Z926" s="51"/>
      <c r="AA926" s="51"/>
      <c r="AB926" s="51"/>
      <c r="AC926" s="51"/>
    </row>
    <row r="927" spans="26:29" x14ac:dyDescent="0.25">
      <c r="Z927" s="51"/>
      <c r="AA927" s="51"/>
      <c r="AB927" s="51"/>
      <c r="AC927" s="51"/>
    </row>
    <row r="928" spans="26:29" x14ac:dyDescent="0.25">
      <c r="Z928" s="51"/>
      <c r="AA928" s="51"/>
      <c r="AB928" s="51"/>
      <c r="AC928" s="51"/>
    </row>
    <row r="929" spans="26:29" x14ac:dyDescent="0.25">
      <c r="Z929" s="51"/>
      <c r="AA929" s="51"/>
      <c r="AB929" s="51"/>
      <c r="AC929" s="51"/>
    </row>
    <row r="930" spans="26:29" x14ac:dyDescent="0.25">
      <c r="Z930" s="51"/>
      <c r="AA930" s="51"/>
      <c r="AB930" s="51"/>
      <c r="AC930" s="51"/>
    </row>
    <row r="931" spans="26:29" x14ac:dyDescent="0.25">
      <c r="Z931" s="51"/>
      <c r="AA931" s="51"/>
      <c r="AB931" s="51"/>
      <c r="AC931" s="51"/>
    </row>
    <row r="932" spans="26:29" x14ac:dyDescent="0.25">
      <c r="Z932" s="51"/>
      <c r="AA932" s="51"/>
      <c r="AB932" s="51"/>
      <c r="AC932" s="51"/>
    </row>
    <row r="933" spans="26:29" x14ac:dyDescent="0.25">
      <c r="Z933" s="51"/>
      <c r="AA933" s="51"/>
      <c r="AB933" s="51"/>
      <c r="AC933" s="51"/>
    </row>
    <row r="934" spans="26:29" x14ac:dyDescent="0.25">
      <c r="Z934" s="51"/>
      <c r="AA934" s="51"/>
      <c r="AB934" s="51"/>
      <c r="AC934" s="51"/>
    </row>
    <row r="935" spans="26:29" x14ac:dyDescent="0.25">
      <c r="Z935" s="51"/>
      <c r="AA935" s="51"/>
      <c r="AB935" s="51"/>
      <c r="AC935" s="51"/>
    </row>
    <row r="936" spans="26:29" x14ac:dyDescent="0.25">
      <c r="Z936" s="51"/>
      <c r="AA936" s="51"/>
      <c r="AB936" s="51"/>
      <c r="AC936" s="51"/>
    </row>
    <row r="937" spans="26:29" x14ac:dyDescent="0.25">
      <c r="Z937" s="51"/>
      <c r="AA937" s="51"/>
      <c r="AB937" s="51"/>
      <c r="AC937" s="51"/>
    </row>
    <row r="938" spans="26:29" x14ac:dyDescent="0.25">
      <c r="Z938" s="51"/>
      <c r="AA938" s="51"/>
      <c r="AB938" s="51"/>
      <c r="AC938" s="51"/>
    </row>
    <row r="939" spans="26:29" x14ac:dyDescent="0.25">
      <c r="Z939" s="51"/>
      <c r="AA939" s="51"/>
      <c r="AB939" s="51"/>
      <c r="AC939" s="51"/>
    </row>
    <row r="940" spans="26:29" x14ac:dyDescent="0.25">
      <c r="Z940" s="51"/>
      <c r="AA940" s="51"/>
      <c r="AB940" s="51"/>
      <c r="AC940" s="51"/>
    </row>
    <row r="941" spans="26:29" x14ac:dyDescent="0.25">
      <c r="Z941" s="51"/>
      <c r="AA941" s="51"/>
      <c r="AB941" s="51"/>
      <c r="AC941" s="51"/>
    </row>
    <row r="942" spans="26:29" x14ac:dyDescent="0.25">
      <c r="Z942" s="51"/>
      <c r="AA942" s="51"/>
      <c r="AB942" s="51"/>
      <c r="AC942" s="51"/>
    </row>
    <row r="943" spans="26:29" x14ac:dyDescent="0.25">
      <c r="Z943" s="51"/>
      <c r="AA943" s="51"/>
      <c r="AB943" s="51"/>
      <c r="AC943" s="51"/>
    </row>
    <row r="944" spans="26:29" x14ac:dyDescent="0.25">
      <c r="Z944" s="51"/>
      <c r="AA944" s="51"/>
      <c r="AB944" s="51"/>
      <c r="AC944" s="51"/>
    </row>
    <row r="945" spans="26:29" x14ac:dyDescent="0.25">
      <c r="Z945" s="51"/>
      <c r="AA945" s="51"/>
      <c r="AB945" s="51"/>
      <c r="AC945" s="51"/>
    </row>
    <row r="946" spans="26:29" x14ac:dyDescent="0.25">
      <c r="Z946" s="51"/>
      <c r="AA946" s="51"/>
      <c r="AB946" s="51"/>
      <c r="AC946" s="51"/>
    </row>
    <row r="947" spans="26:29" x14ac:dyDescent="0.25">
      <c r="Z947" s="51"/>
      <c r="AA947" s="51"/>
      <c r="AB947" s="51"/>
      <c r="AC947" s="51"/>
    </row>
    <row r="948" spans="26:29" x14ac:dyDescent="0.25">
      <c r="Z948" s="51"/>
      <c r="AA948" s="51"/>
      <c r="AB948" s="51"/>
      <c r="AC948" s="51"/>
    </row>
    <row r="949" spans="26:29" x14ac:dyDescent="0.25">
      <c r="Z949" s="51"/>
      <c r="AA949" s="51"/>
      <c r="AB949" s="51"/>
      <c r="AC949" s="51"/>
    </row>
    <row r="950" spans="26:29" x14ac:dyDescent="0.25">
      <c r="Z950" s="51"/>
      <c r="AA950" s="51"/>
      <c r="AB950" s="51"/>
      <c r="AC950" s="51"/>
    </row>
    <row r="951" spans="26:29" x14ac:dyDescent="0.25">
      <c r="Z951" s="51"/>
      <c r="AA951" s="51"/>
      <c r="AB951" s="51"/>
      <c r="AC951" s="51"/>
    </row>
    <row r="952" spans="26:29" x14ac:dyDescent="0.25">
      <c r="Z952" s="51"/>
      <c r="AA952" s="51"/>
      <c r="AB952" s="51"/>
      <c r="AC952" s="51"/>
    </row>
    <row r="953" spans="26:29" x14ac:dyDescent="0.25">
      <c r="Z953" s="51"/>
      <c r="AA953" s="51"/>
      <c r="AB953" s="51"/>
      <c r="AC953" s="51"/>
    </row>
    <row r="954" spans="26:29" x14ac:dyDescent="0.25">
      <c r="Z954" s="51"/>
      <c r="AA954" s="51"/>
      <c r="AB954" s="51"/>
      <c r="AC954" s="51"/>
    </row>
    <row r="955" spans="26:29" x14ac:dyDescent="0.25">
      <c r="Z955" s="51"/>
      <c r="AA955" s="51"/>
      <c r="AB955" s="51"/>
      <c r="AC955" s="51"/>
    </row>
    <row r="956" spans="26:29" x14ac:dyDescent="0.25">
      <c r="Z956" s="51"/>
      <c r="AA956" s="51"/>
      <c r="AB956" s="51"/>
      <c r="AC956" s="51"/>
    </row>
    <row r="957" spans="26:29" x14ac:dyDescent="0.25">
      <c r="Z957" s="51"/>
      <c r="AA957" s="51"/>
      <c r="AB957" s="51"/>
      <c r="AC957" s="51"/>
    </row>
    <row r="958" spans="26:29" x14ac:dyDescent="0.25">
      <c r="Z958" s="51"/>
      <c r="AA958" s="51"/>
      <c r="AB958" s="51"/>
      <c r="AC958" s="51"/>
    </row>
    <row r="959" spans="26:29" x14ac:dyDescent="0.25">
      <c r="Z959" s="51"/>
      <c r="AA959" s="51"/>
      <c r="AB959" s="51"/>
      <c r="AC959" s="51"/>
    </row>
    <row r="960" spans="26:29" x14ac:dyDescent="0.25">
      <c r="Z960" s="51"/>
      <c r="AA960" s="51"/>
      <c r="AB960" s="51"/>
      <c r="AC960" s="51"/>
    </row>
    <row r="961" spans="26:29" x14ac:dyDescent="0.25">
      <c r="Z961" s="51"/>
      <c r="AA961" s="51"/>
      <c r="AB961" s="51"/>
      <c r="AC961" s="51"/>
    </row>
    <row r="962" spans="26:29" x14ac:dyDescent="0.25">
      <c r="Z962" s="51"/>
      <c r="AA962" s="51"/>
      <c r="AB962" s="51"/>
      <c r="AC962" s="51"/>
    </row>
    <row r="963" spans="26:29" x14ac:dyDescent="0.25">
      <c r="Z963" s="51"/>
      <c r="AA963" s="51"/>
      <c r="AB963" s="51"/>
      <c r="AC963" s="51"/>
    </row>
    <row r="964" spans="26:29" x14ac:dyDescent="0.25">
      <c r="Z964" s="51"/>
      <c r="AA964" s="51"/>
      <c r="AB964" s="51"/>
      <c r="AC964" s="51"/>
    </row>
    <row r="965" spans="26:29" x14ac:dyDescent="0.25">
      <c r="Z965" s="51"/>
      <c r="AA965" s="51"/>
      <c r="AB965" s="51"/>
      <c r="AC965" s="51"/>
    </row>
    <row r="966" spans="26:29" x14ac:dyDescent="0.25">
      <c r="Z966" s="51"/>
      <c r="AA966" s="51"/>
      <c r="AB966" s="51"/>
      <c r="AC966" s="51"/>
    </row>
    <row r="967" spans="26:29" x14ac:dyDescent="0.25">
      <c r="Z967" s="51"/>
      <c r="AA967" s="51"/>
      <c r="AB967" s="51"/>
      <c r="AC967" s="51"/>
    </row>
    <row r="968" spans="26:29" x14ac:dyDescent="0.25">
      <c r="Z968" s="51"/>
      <c r="AA968" s="51"/>
      <c r="AB968" s="51"/>
      <c r="AC968" s="51"/>
    </row>
    <row r="969" spans="26:29" x14ac:dyDescent="0.25">
      <c r="Z969" s="51"/>
      <c r="AA969" s="51"/>
      <c r="AB969" s="51"/>
      <c r="AC969" s="51"/>
    </row>
    <row r="970" spans="26:29" x14ac:dyDescent="0.25">
      <c r="Z970" s="51"/>
      <c r="AA970" s="51"/>
      <c r="AB970" s="51"/>
      <c r="AC970" s="51"/>
    </row>
    <row r="971" spans="26:29" x14ac:dyDescent="0.25">
      <c r="Z971" s="51"/>
      <c r="AA971" s="51"/>
      <c r="AB971" s="51"/>
      <c r="AC971" s="51"/>
    </row>
    <row r="972" spans="26:29" x14ac:dyDescent="0.25">
      <c r="Z972" s="51"/>
      <c r="AA972" s="51"/>
      <c r="AB972" s="51"/>
      <c r="AC972" s="51"/>
    </row>
    <row r="973" spans="26:29" x14ac:dyDescent="0.25">
      <c r="Z973" s="51"/>
      <c r="AA973" s="51"/>
      <c r="AB973" s="51"/>
      <c r="AC973" s="51"/>
    </row>
    <row r="974" spans="26:29" x14ac:dyDescent="0.25">
      <c r="Z974" s="51"/>
      <c r="AA974" s="51"/>
      <c r="AB974" s="51"/>
      <c r="AC974" s="51"/>
    </row>
    <row r="975" spans="26:29" x14ac:dyDescent="0.25">
      <c r="Z975" s="51"/>
      <c r="AA975" s="51"/>
      <c r="AB975" s="51"/>
      <c r="AC975" s="51"/>
    </row>
    <row r="976" spans="26:29" x14ac:dyDescent="0.25">
      <c r="Z976" s="51"/>
      <c r="AA976" s="51"/>
      <c r="AB976" s="51"/>
      <c r="AC976" s="51"/>
    </row>
    <row r="977" spans="26:29" x14ac:dyDescent="0.25">
      <c r="Z977" s="51"/>
      <c r="AA977" s="51"/>
      <c r="AB977" s="51"/>
      <c r="AC977" s="51"/>
    </row>
    <row r="978" spans="26:29" x14ac:dyDescent="0.25">
      <c r="Z978" s="51"/>
      <c r="AA978" s="51"/>
      <c r="AB978" s="51"/>
      <c r="AC978" s="51"/>
    </row>
    <row r="979" spans="26:29" x14ac:dyDescent="0.25">
      <c r="Z979" s="51"/>
      <c r="AA979" s="51"/>
      <c r="AB979" s="51"/>
      <c r="AC979" s="51"/>
    </row>
    <row r="980" spans="26:29" x14ac:dyDescent="0.25">
      <c r="Z980" s="51"/>
      <c r="AA980" s="51"/>
      <c r="AB980" s="51"/>
      <c r="AC980" s="51"/>
    </row>
    <row r="981" spans="26:29" x14ac:dyDescent="0.25">
      <c r="Z981" s="51"/>
      <c r="AA981" s="51"/>
      <c r="AB981" s="51"/>
      <c r="AC981" s="51"/>
    </row>
    <row r="982" spans="26:29" x14ac:dyDescent="0.25">
      <c r="Z982" s="51"/>
      <c r="AA982" s="51"/>
      <c r="AB982" s="51"/>
      <c r="AC982" s="51"/>
    </row>
    <row r="983" spans="26:29" x14ac:dyDescent="0.25">
      <c r="Z983" s="51"/>
      <c r="AA983" s="51"/>
      <c r="AB983" s="51"/>
      <c r="AC983" s="51"/>
    </row>
    <row r="984" spans="26:29" x14ac:dyDescent="0.25">
      <c r="Z984" s="51"/>
      <c r="AA984" s="51"/>
      <c r="AB984" s="51"/>
      <c r="AC984" s="51"/>
    </row>
    <row r="985" spans="26:29" x14ac:dyDescent="0.25">
      <c r="Z985" s="51"/>
      <c r="AA985" s="51"/>
      <c r="AB985" s="51"/>
      <c r="AC985" s="51"/>
    </row>
    <row r="986" spans="26:29" x14ac:dyDescent="0.25">
      <c r="Z986" s="51"/>
      <c r="AA986" s="51"/>
      <c r="AB986" s="51"/>
      <c r="AC986" s="51"/>
    </row>
    <row r="987" spans="26:29" x14ac:dyDescent="0.25">
      <c r="Z987" s="51"/>
      <c r="AA987" s="51"/>
      <c r="AB987" s="51"/>
      <c r="AC987" s="51"/>
    </row>
    <row r="988" spans="26:29" x14ac:dyDescent="0.25">
      <c r="Z988" s="51"/>
      <c r="AA988" s="51"/>
      <c r="AB988" s="51"/>
      <c r="AC988" s="51"/>
    </row>
    <row r="989" spans="26:29" x14ac:dyDescent="0.25">
      <c r="Z989" s="51"/>
      <c r="AA989" s="51"/>
      <c r="AB989" s="51"/>
      <c r="AC989" s="51"/>
    </row>
  </sheetData>
  <customSheetViews>
    <customSheetView guid="{8FE6AC55-EDC5-492B-9A8A-3FCDA044BA19}" scale="80">
      <pane xSplit="5" ySplit="3" topLeftCell="Y79" activePane="bottomRight" state="frozen"/>
      <selection pane="bottomRight" activeCell="AF84" sqref="AF84"/>
      <pageMargins left="0.7" right="0.7" top="0.75" bottom="0.75" header="0.3" footer="0.3"/>
      <pageSetup paperSize="9" orientation="portrait" r:id="rId1"/>
    </customSheetView>
    <customSheetView guid="{561C94CC-CA6A-4188-BC3B-CA7955FDABFA}" scale="80">
      <pane xSplit="5" ySplit="3" topLeftCell="P86" activePane="bottomRight" state="frozen"/>
      <selection pane="bottomRight" activeCell="C104" sqref="C104"/>
      <pageMargins left="0.7" right="0.7" top="0.75" bottom="0.75" header="0.3" footer="0.3"/>
      <pageSetup paperSize="9" orientation="portrait" r:id="rId2"/>
    </customSheetView>
    <customSheetView guid="{38782C9A-D1A2-45D9-8D29-7EFC8BACEF5E}" scale="80">
      <pane xSplit="5" ySplit="3" topLeftCell="N100" activePane="bottomRight" state="frozen"/>
      <selection pane="bottomRight" activeCell="P7" sqref="P7"/>
      <pageMargins left="0.7" right="0.7" top="0.75" bottom="0.75" header="0.3" footer="0.3"/>
      <pageSetup paperSize="9" orientation="portrait" r:id="rId3"/>
    </customSheetView>
  </customSheetViews>
  <mergeCells count="35">
    <mergeCell ref="A2:E2"/>
    <mergeCell ref="A87:A94"/>
    <mergeCell ref="B87:B94"/>
    <mergeCell ref="C87:C94"/>
    <mergeCell ref="D87:D94"/>
    <mergeCell ref="A81:A82"/>
    <mergeCell ref="B81:B82"/>
    <mergeCell ref="C81:C82"/>
    <mergeCell ref="D81:D82"/>
    <mergeCell ref="A85:A86"/>
    <mergeCell ref="B85:B86"/>
    <mergeCell ref="C85:C86"/>
    <mergeCell ref="D85:D86"/>
    <mergeCell ref="A77:A79"/>
    <mergeCell ref="D52:D67"/>
    <mergeCell ref="C69:C71"/>
    <mergeCell ref="D69:D71"/>
    <mergeCell ref="A4:A76"/>
    <mergeCell ref="B4:B76"/>
    <mergeCell ref="C4:C12"/>
    <mergeCell ref="D4:D12"/>
    <mergeCell ref="C13:C18"/>
    <mergeCell ref="D13:D18"/>
    <mergeCell ref="C19:C39"/>
    <mergeCell ref="D22:D34"/>
    <mergeCell ref="D36:D38"/>
    <mergeCell ref="C40:C51"/>
    <mergeCell ref="D40:D46"/>
    <mergeCell ref="D50:D51"/>
    <mergeCell ref="C52:C67"/>
    <mergeCell ref="B77:B79"/>
    <mergeCell ref="C77:C79"/>
    <mergeCell ref="D77:D79"/>
    <mergeCell ref="C72:C76"/>
    <mergeCell ref="D72:D74"/>
  </mergeCells>
  <conditionalFormatting sqref="F2:AF96">
    <cfRule type="cellIs" dxfId="2" priority="2" operator="equal">
      <formula>1</formula>
    </cfRule>
    <cfRule type="cellIs" dxfId="1" priority="3" operator="equal">
      <formula>0</formula>
    </cfRule>
  </conditionalFormatting>
  <conditionalFormatting sqref="F4:AF96">
    <cfRule type="cellIs" dxfId="0" priority="1" operator="equal">
      <formula>2</formula>
    </cfRule>
  </conditionalFormatting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мониторинга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Максутова Екатерина Рашидовна</dc:creator>
  <cp:lastModifiedBy>Опанасенко Виктор Николаевич</cp:lastModifiedBy>
  <cp:lastPrinted>2015-03-19T08:31:37Z</cp:lastPrinted>
  <dcterms:created xsi:type="dcterms:W3CDTF">2014-10-14T07:22:54Z</dcterms:created>
  <dcterms:modified xsi:type="dcterms:W3CDTF">2016-01-11T13:17:33Z</dcterms:modified>
</cp:coreProperties>
</file>