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Y87" i="1" l="1"/>
  <c r="AZ87" i="1" s="1"/>
  <c r="AW87" i="1"/>
  <c r="AX87" i="1" s="1"/>
  <c r="AU87" i="1"/>
  <c r="BA87" i="1" s="1"/>
  <c r="AR87" i="1"/>
  <c r="AZ86" i="1"/>
  <c r="AY86" i="1"/>
  <c r="AX86" i="1"/>
  <c r="AW86" i="1"/>
  <c r="AV86" i="1"/>
  <c r="AU86" i="1"/>
  <c r="BA86" i="1" s="1"/>
  <c r="AS86" i="1" s="1"/>
  <c r="AR86" i="1"/>
  <c r="AY85" i="1"/>
  <c r="AZ85" i="1" s="1"/>
  <c r="AW85" i="1"/>
  <c r="AX85" i="1" s="1"/>
  <c r="AU85" i="1"/>
  <c r="BA85" i="1" s="1"/>
  <c r="AR85" i="1"/>
  <c r="AZ84" i="1"/>
  <c r="AY84" i="1"/>
  <c r="AX84" i="1"/>
  <c r="AW84" i="1"/>
  <c r="AV84" i="1"/>
  <c r="AU84" i="1"/>
  <c r="BA84" i="1" s="1"/>
  <c r="AS84" i="1" s="1"/>
  <c r="AR84" i="1"/>
  <c r="AY83" i="1"/>
  <c r="AZ83" i="1" s="1"/>
  <c r="AW83" i="1"/>
  <c r="AX83" i="1" s="1"/>
  <c r="AU83" i="1"/>
  <c r="BA83" i="1" s="1"/>
  <c r="AR83" i="1"/>
  <c r="AZ82" i="1"/>
  <c r="AY82" i="1"/>
  <c r="AX82" i="1"/>
  <c r="AW82" i="1"/>
  <c r="AV82" i="1"/>
  <c r="AU82" i="1"/>
  <c r="BA82" i="1" s="1"/>
  <c r="AS82" i="1" s="1"/>
  <c r="AR82" i="1"/>
  <c r="AY81" i="1"/>
  <c r="AZ81" i="1" s="1"/>
  <c r="AW81" i="1"/>
  <c r="AX81" i="1" s="1"/>
  <c r="AU81" i="1"/>
  <c r="BA81" i="1" s="1"/>
  <c r="AR81" i="1"/>
  <c r="AS81" i="1" s="1"/>
  <c r="AZ80" i="1"/>
  <c r="AY80" i="1"/>
  <c r="AX80" i="1"/>
  <c r="AW80" i="1"/>
  <c r="AV80" i="1"/>
  <c r="AU80" i="1"/>
  <c r="BA80" i="1" s="1"/>
  <c r="AS80" i="1" s="1"/>
  <c r="AR80" i="1"/>
  <c r="AY79" i="1"/>
  <c r="AZ79" i="1" s="1"/>
  <c r="AW79" i="1"/>
  <c r="AX79" i="1" s="1"/>
  <c r="AU79" i="1"/>
  <c r="BA79" i="1" s="1"/>
  <c r="AR79" i="1"/>
  <c r="AY78" i="1"/>
  <c r="AW78" i="1"/>
  <c r="AU78" i="1"/>
  <c r="BA78" i="1" s="1"/>
  <c r="AR78" i="1"/>
  <c r="AY77" i="1"/>
  <c r="AZ77" i="1" s="1"/>
  <c r="AW77" i="1"/>
  <c r="AX77" i="1" s="1"/>
  <c r="AU77" i="1"/>
  <c r="BA77" i="1" s="1"/>
  <c r="AR77" i="1"/>
  <c r="AZ76" i="1"/>
  <c r="AY76" i="1"/>
  <c r="AX76" i="1"/>
  <c r="AW76" i="1"/>
  <c r="AV76" i="1"/>
  <c r="AU76" i="1"/>
  <c r="BA76" i="1" s="1"/>
  <c r="AR76" i="1"/>
  <c r="AS76" i="1" s="1"/>
  <c r="AY75" i="1"/>
  <c r="AZ75" i="1" s="1"/>
  <c r="AW75" i="1"/>
  <c r="AX75" i="1" s="1"/>
  <c r="AU75" i="1"/>
  <c r="BA75" i="1" s="1"/>
  <c r="AR75" i="1"/>
  <c r="AS75" i="1" s="1"/>
  <c r="AZ74" i="1"/>
  <c r="AY74" i="1"/>
  <c r="AX74" i="1"/>
  <c r="AW74" i="1"/>
  <c r="AV74" i="1"/>
  <c r="AU74" i="1"/>
  <c r="BA74" i="1" s="1"/>
  <c r="AR74" i="1"/>
  <c r="AY73" i="1"/>
  <c r="AZ73" i="1" s="1"/>
  <c r="AW73" i="1"/>
  <c r="AX73" i="1" s="1"/>
  <c r="AU73" i="1"/>
  <c r="BA73" i="1" s="1"/>
  <c r="AR73" i="1"/>
  <c r="AZ72" i="1"/>
  <c r="AY72" i="1"/>
  <c r="AX72" i="1"/>
  <c r="AW72" i="1"/>
  <c r="AV72" i="1"/>
  <c r="AU72" i="1"/>
  <c r="BA72" i="1" s="1"/>
  <c r="AS72" i="1" s="1"/>
  <c r="AR72" i="1"/>
  <c r="AY71" i="1"/>
  <c r="AZ71" i="1" s="1"/>
  <c r="AW71" i="1"/>
  <c r="AX71" i="1" s="1"/>
  <c r="AU71" i="1"/>
  <c r="BA71" i="1" s="1"/>
  <c r="AR71" i="1"/>
  <c r="AS71" i="1" s="1"/>
  <c r="AZ70" i="1"/>
  <c r="AY70" i="1"/>
  <c r="AX70" i="1"/>
  <c r="AW70" i="1"/>
  <c r="AV70" i="1"/>
  <c r="AU70" i="1"/>
  <c r="BA70" i="1" s="1"/>
  <c r="AS70" i="1" s="1"/>
  <c r="AR70" i="1"/>
  <c r="AY69" i="1"/>
  <c r="AZ69" i="1" s="1"/>
  <c r="AW69" i="1"/>
  <c r="AX69" i="1" s="1"/>
  <c r="AU69" i="1"/>
  <c r="BA69" i="1" s="1"/>
  <c r="AR69" i="1"/>
  <c r="AZ68" i="1"/>
  <c r="AY68" i="1"/>
  <c r="AX68" i="1"/>
  <c r="AW68" i="1"/>
  <c r="AV68" i="1"/>
  <c r="AU68" i="1"/>
  <c r="BA68" i="1" s="1"/>
  <c r="AR68" i="1"/>
  <c r="AS68" i="1" s="1"/>
  <c r="AY67" i="1"/>
  <c r="AZ67" i="1" s="1"/>
  <c r="AW67" i="1"/>
  <c r="AX67" i="1" s="1"/>
  <c r="AU67" i="1"/>
  <c r="BA67" i="1" s="1"/>
  <c r="AR67" i="1"/>
  <c r="AS67" i="1" s="1"/>
  <c r="AZ66" i="1"/>
  <c r="AY66" i="1"/>
  <c r="AX66" i="1"/>
  <c r="AW66" i="1"/>
  <c r="AV66" i="1"/>
  <c r="AU66" i="1"/>
  <c r="BA66" i="1" s="1"/>
  <c r="AR66" i="1"/>
  <c r="AY65" i="1"/>
  <c r="AZ65" i="1" s="1"/>
  <c r="AW65" i="1"/>
  <c r="AX65" i="1" s="1"/>
  <c r="AU65" i="1"/>
  <c r="BA65" i="1" s="1"/>
  <c r="AR65" i="1"/>
  <c r="AZ64" i="1"/>
  <c r="AY64" i="1"/>
  <c r="AX64" i="1"/>
  <c r="AW64" i="1"/>
  <c r="AV64" i="1"/>
  <c r="AU64" i="1"/>
  <c r="BA64" i="1" s="1"/>
  <c r="AS64" i="1" s="1"/>
  <c r="AR64" i="1"/>
  <c r="AY63" i="1"/>
  <c r="AZ63" i="1" s="1"/>
  <c r="AW63" i="1"/>
  <c r="AX63" i="1" s="1"/>
  <c r="AU63" i="1"/>
  <c r="BA63" i="1" s="1"/>
  <c r="AR63" i="1"/>
  <c r="AS63" i="1" s="1"/>
  <c r="AZ62" i="1"/>
  <c r="AY62" i="1"/>
  <c r="AX62" i="1"/>
  <c r="AW62" i="1"/>
  <c r="AV62" i="1"/>
  <c r="AU62" i="1"/>
  <c r="BA62" i="1" s="1"/>
  <c r="AS62" i="1" s="1"/>
  <c r="AR62" i="1"/>
  <c r="AY61" i="1"/>
  <c r="AZ61" i="1" s="1"/>
  <c r="AW61" i="1"/>
  <c r="AX61" i="1" s="1"/>
  <c r="AU61" i="1"/>
  <c r="BA61" i="1" s="1"/>
  <c r="AR61" i="1"/>
  <c r="AZ60" i="1"/>
  <c r="AY60" i="1"/>
  <c r="AX60" i="1"/>
  <c r="AW60" i="1"/>
  <c r="AV60" i="1"/>
  <c r="AU60" i="1"/>
  <c r="BA60" i="1" s="1"/>
  <c r="AS60" i="1" s="1"/>
  <c r="AR60" i="1"/>
  <c r="AY59" i="1"/>
  <c r="AZ59" i="1" s="1"/>
  <c r="AW59" i="1"/>
  <c r="AX59" i="1" s="1"/>
  <c r="AU59" i="1"/>
  <c r="BA59" i="1" s="1"/>
  <c r="AR59" i="1"/>
  <c r="AS59" i="1" s="1"/>
  <c r="AZ58" i="1"/>
  <c r="AY58" i="1"/>
  <c r="AX58" i="1"/>
  <c r="AW58" i="1"/>
  <c r="AV58" i="1"/>
  <c r="AU58" i="1"/>
  <c r="BA58" i="1" s="1"/>
  <c r="AS58" i="1" s="1"/>
  <c r="AR58" i="1"/>
  <c r="AY57" i="1"/>
  <c r="AZ57" i="1" s="1"/>
  <c r="AW57" i="1"/>
  <c r="AX57" i="1" s="1"/>
  <c r="AU57" i="1"/>
  <c r="BA57" i="1" s="1"/>
  <c r="AR57" i="1"/>
  <c r="AZ56" i="1"/>
  <c r="AY56" i="1"/>
  <c r="AX56" i="1"/>
  <c r="AW56" i="1"/>
  <c r="AV56" i="1"/>
  <c r="AU56" i="1"/>
  <c r="BA56" i="1" s="1"/>
  <c r="AS56" i="1"/>
  <c r="AR56" i="1"/>
  <c r="AY55" i="1"/>
  <c r="AZ55" i="1" s="1"/>
  <c r="AW55" i="1"/>
  <c r="AX55" i="1" s="1"/>
  <c r="AU55" i="1"/>
  <c r="AV55" i="1" s="1"/>
  <c r="AR55" i="1"/>
  <c r="AY54" i="1"/>
  <c r="AZ54" i="1" s="1"/>
  <c r="AW54" i="1"/>
  <c r="AX54" i="1" s="1"/>
  <c r="AU54" i="1"/>
  <c r="BA54" i="1" s="1"/>
  <c r="AR54" i="1"/>
  <c r="AS54" i="1" s="1"/>
  <c r="AZ53" i="1"/>
  <c r="AY53" i="1"/>
  <c r="AX53" i="1"/>
  <c r="AW53" i="1"/>
  <c r="AV53" i="1"/>
  <c r="AU53" i="1"/>
  <c r="BA53" i="1" s="1"/>
  <c r="AS53" i="1" s="1"/>
  <c r="AR53" i="1"/>
  <c r="AY52" i="1"/>
  <c r="AZ52" i="1" s="1"/>
  <c r="AW52" i="1"/>
  <c r="AX52" i="1" s="1"/>
  <c r="AU52" i="1"/>
  <c r="BA52" i="1" s="1"/>
  <c r="AR52" i="1"/>
  <c r="AZ51" i="1"/>
  <c r="AY51" i="1"/>
  <c r="AX51" i="1"/>
  <c r="AW51" i="1"/>
  <c r="AV51" i="1"/>
  <c r="AU51" i="1"/>
  <c r="BA51" i="1" s="1"/>
  <c r="AS51" i="1" s="1"/>
  <c r="AR51" i="1"/>
  <c r="AY50" i="1"/>
  <c r="AZ50" i="1" s="1"/>
  <c r="AW50" i="1"/>
  <c r="AX50" i="1" s="1"/>
  <c r="AU50" i="1"/>
  <c r="BA50" i="1" s="1"/>
  <c r="AR50" i="1"/>
  <c r="AZ49" i="1"/>
  <c r="AY49" i="1"/>
  <c r="AX49" i="1"/>
  <c r="AW49" i="1"/>
  <c r="AV49" i="1"/>
  <c r="AU49" i="1"/>
  <c r="BA49" i="1" s="1"/>
  <c r="AS49" i="1" s="1"/>
  <c r="AR49" i="1"/>
  <c r="AY48" i="1"/>
  <c r="AZ48" i="1" s="1"/>
  <c r="AW48" i="1"/>
  <c r="AX48" i="1" s="1"/>
  <c r="AU48" i="1"/>
  <c r="BA48" i="1" s="1"/>
  <c r="AR48" i="1"/>
  <c r="AZ47" i="1"/>
  <c r="AY47" i="1"/>
  <c r="AX47" i="1"/>
  <c r="AW47" i="1"/>
  <c r="AV47" i="1"/>
  <c r="AU47" i="1"/>
  <c r="BA47" i="1" s="1"/>
  <c r="AS47" i="1" s="1"/>
  <c r="AR47" i="1"/>
  <c r="AY46" i="1"/>
  <c r="AZ46" i="1" s="1"/>
  <c r="AW46" i="1"/>
  <c r="AX46" i="1" s="1"/>
  <c r="AU46" i="1"/>
  <c r="BA46" i="1" s="1"/>
  <c r="AR46" i="1"/>
  <c r="AZ45" i="1"/>
  <c r="AY45" i="1"/>
  <c r="AX45" i="1"/>
  <c r="AW45" i="1"/>
  <c r="AV45" i="1"/>
  <c r="AU45" i="1"/>
  <c r="BA45" i="1" s="1"/>
  <c r="AS45" i="1" s="1"/>
  <c r="AR45" i="1"/>
  <c r="AY44" i="1"/>
  <c r="AZ44" i="1" s="1"/>
  <c r="AW44" i="1"/>
  <c r="AX44" i="1" s="1"/>
  <c r="AU44" i="1"/>
  <c r="BA44" i="1" s="1"/>
  <c r="AR44" i="1"/>
  <c r="AS44" i="1" s="1"/>
  <c r="AZ43" i="1"/>
  <c r="AY43" i="1"/>
  <c r="AX43" i="1"/>
  <c r="AW43" i="1"/>
  <c r="AV43" i="1"/>
  <c r="AU43" i="1"/>
  <c r="BA43" i="1" s="1"/>
  <c r="AS43" i="1" s="1"/>
  <c r="AR43" i="1"/>
  <c r="AY42" i="1"/>
  <c r="AZ42" i="1" s="1"/>
  <c r="AW42" i="1"/>
  <c r="AX42" i="1" s="1"/>
  <c r="AU42" i="1"/>
  <c r="BA42" i="1" s="1"/>
  <c r="AR42" i="1"/>
  <c r="AZ41" i="1"/>
  <c r="AY41" i="1"/>
  <c r="AX41" i="1"/>
  <c r="AW41" i="1"/>
  <c r="AV41" i="1"/>
  <c r="AU41" i="1"/>
  <c r="BA41" i="1" s="1"/>
  <c r="AS41" i="1" s="1"/>
  <c r="AR41" i="1"/>
  <c r="AY40" i="1"/>
  <c r="AZ40" i="1" s="1"/>
  <c r="AW40" i="1"/>
  <c r="AX40" i="1" s="1"/>
  <c r="AU40" i="1"/>
  <c r="BA40" i="1" s="1"/>
  <c r="AR40" i="1"/>
  <c r="AS40" i="1" s="1"/>
  <c r="AZ39" i="1"/>
  <c r="AY39" i="1"/>
  <c r="AX39" i="1"/>
  <c r="AW39" i="1"/>
  <c r="AV39" i="1"/>
  <c r="AU39" i="1"/>
  <c r="BA39" i="1" s="1"/>
  <c r="AS39" i="1" s="1"/>
  <c r="AR39" i="1"/>
  <c r="AY38" i="1"/>
  <c r="AZ38" i="1" s="1"/>
  <c r="AW38" i="1"/>
  <c r="AX38" i="1" s="1"/>
  <c r="AU38" i="1"/>
  <c r="BA38" i="1" s="1"/>
  <c r="AR38" i="1"/>
  <c r="AZ37" i="1"/>
  <c r="AY37" i="1"/>
  <c r="AX37" i="1"/>
  <c r="AW37" i="1"/>
  <c r="AV37" i="1"/>
  <c r="AU37" i="1"/>
  <c r="BA37" i="1" s="1"/>
  <c r="AS37" i="1" s="1"/>
  <c r="AR37" i="1"/>
  <c r="AY36" i="1"/>
  <c r="AZ36" i="1" s="1"/>
  <c r="AW36" i="1"/>
  <c r="AX36" i="1" s="1"/>
  <c r="AU36" i="1"/>
  <c r="BA36" i="1" s="1"/>
  <c r="AR36" i="1"/>
  <c r="AS36" i="1" s="1"/>
  <c r="AZ35" i="1"/>
  <c r="AY35" i="1"/>
  <c r="AX35" i="1"/>
  <c r="AW35" i="1"/>
  <c r="AV35" i="1"/>
  <c r="AU35" i="1"/>
  <c r="BA35" i="1" s="1"/>
  <c r="AS35" i="1" s="1"/>
  <c r="AR35" i="1"/>
  <c r="AY34" i="1"/>
  <c r="AZ34" i="1" s="1"/>
  <c r="AW34" i="1"/>
  <c r="AX34" i="1" s="1"/>
  <c r="AU34" i="1"/>
  <c r="BA34" i="1" s="1"/>
  <c r="AR34" i="1"/>
  <c r="AZ33" i="1"/>
  <c r="AY33" i="1"/>
  <c r="AX33" i="1"/>
  <c r="AW33" i="1"/>
  <c r="AV33" i="1"/>
  <c r="AU33" i="1"/>
  <c r="BA33" i="1" s="1"/>
  <c r="AS33" i="1" s="1"/>
  <c r="AR33" i="1"/>
  <c r="AY32" i="1"/>
  <c r="AZ32" i="1" s="1"/>
  <c r="AW32" i="1"/>
  <c r="AX32" i="1" s="1"/>
  <c r="AU32" i="1"/>
  <c r="BA32" i="1" s="1"/>
  <c r="AR32" i="1"/>
  <c r="AS32" i="1" s="1"/>
  <c r="AZ31" i="1"/>
  <c r="AY31" i="1"/>
  <c r="AX31" i="1"/>
  <c r="AW31" i="1"/>
  <c r="AV31" i="1"/>
  <c r="AU31" i="1"/>
  <c r="BA31" i="1" s="1"/>
  <c r="AS31" i="1" s="1"/>
  <c r="AR31" i="1"/>
  <c r="AY30" i="1"/>
  <c r="AZ30" i="1" s="1"/>
  <c r="AW30" i="1"/>
  <c r="AX30" i="1" s="1"/>
  <c r="AU30" i="1"/>
  <c r="BA30" i="1" s="1"/>
  <c r="AR30" i="1"/>
  <c r="AZ29" i="1"/>
  <c r="AY29" i="1"/>
  <c r="AX29" i="1"/>
  <c r="AW29" i="1"/>
  <c r="AV29" i="1"/>
  <c r="AU29" i="1"/>
  <c r="BA29" i="1" s="1"/>
  <c r="AS29" i="1" s="1"/>
  <c r="AR29" i="1"/>
  <c r="AY28" i="1"/>
  <c r="AZ28" i="1" s="1"/>
  <c r="AW28" i="1"/>
  <c r="AX28" i="1" s="1"/>
  <c r="AU28" i="1"/>
  <c r="BA28" i="1" s="1"/>
  <c r="AR28" i="1"/>
  <c r="AS28" i="1" s="1"/>
  <c r="AZ27" i="1"/>
  <c r="AY27" i="1"/>
  <c r="AX27" i="1"/>
  <c r="AW27" i="1"/>
  <c r="AV27" i="1"/>
  <c r="AU27" i="1"/>
  <c r="BA27" i="1" s="1"/>
  <c r="AS27" i="1" s="1"/>
  <c r="AR27" i="1"/>
  <c r="AY26" i="1"/>
  <c r="AZ26" i="1" s="1"/>
  <c r="AW26" i="1"/>
  <c r="AX26" i="1" s="1"/>
  <c r="AU26" i="1"/>
  <c r="BA26" i="1" s="1"/>
  <c r="AR26" i="1"/>
  <c r="AZ25" i="1"/>
  <c r="AY25" i="1"/>
  <c r="AX25" i="1"/>
  <c r="AW25" i="1"/>
  <c r="AV25" i="1"/>
  <c r="AU25" i="1"/>
  <c r="BA25" i="1" s="1"/>
  <c r="AS25" i="1" s="1"/>
  <c r="AR25" i="1"/>
  <c r="AY24" i="1"/>
  <c r="AZ24" i="1" s="1"/>
  <c r="AW24" i="1"/>
  <c r="AX24" i="1" s="1"/>
  <c r="AU24" i="1"/>
  <c r="BA24" i="1" s="1"/>
  <c r="AR24" i="1"/>
  <c r="AS24" i="1" s="1"/>
  <c r="AZ23" i="1"/>
  <c r="AY23" i="1"/>
  <c r="AX23" i="1"/>
  <c r="AW23" i="1"/>
  <c r="AV23" i="1"/>
  <c r="AU23" i="1"/>
  <c r="BA23" i="1" s="1"/>
  <c r="AS23" i="1" s="1"/>
  <c r="AR23" i="1"/>
  <c r="AY22" i="1"/>
  <c r="AZ22" i="1" s="1"/>
  <c r="AW22" i="1"/>
  <c r="AX22" i="1" s="1"/>
  <c r="AU22" i="1"/>
  <c r="BA22" i="1" s="1"/>
  <c r="AR22" i="1"/>
  <c r="AZ21" i="1"/>
  <c r="AY21" i="1"/>
  <c r="AX21" i="1"/>
  <c r="AW21" i="1"/>
  <c r="AV21" i="1"/>
  <c r="AU21" i="1"/>
  <c r="BA21" i="1" s="1"/>
  <c r="AS21" i="1" s="1"/>
  <c r="AR21" i="1"/>
  <c r="AY20" i="1"/>
  <c r="AZ20" i="1" s="1"/>
  <c r="AW20" i="1"/>
  <c r="AX20" i="1" s="1"/>
  <c r="AU20" i="1"/>
  <c r="BA20" i="1" s="1"/>
  <c r="AR20" i="1"/>
  <c r="AS20" i="1" s="1"/>
  <c r="AZ19" i="1"/>
  <c r="AY19" i="1"/>
  <c r="AX19" i="1"/>
  <c r="AW19" i="1"/>
  <c r="AV19" i="1"/>
  <c r="AU19" i="1"/>
  <c r="BA19" i="1" s="1"/>
  <c r="AS19" i="1" s="1"/>
  <c r="AR19" i="1"/>
  <c r="AY18" i="1"/>
  <c r="AZ18" i="1" s="1"/>
  <c r="AW18" i="1"/>
  <c r="AX18" i="1" s="1"/>
  <c r="AU18" i="1"/>
  <c r="BA18" i="1" s="1"/>
  <c r="AR18" i="1"/>
  <c r="AZ17" i="1"/>
  <c r="AY17" i="1"/>
  <c r="AX17" i="1"/>
  <c r="AW17" i="1"/>
  <c r="AV17" i="1"/>
  <c r="AU17" i="1"/>
  <c r="BA17" i="1" s="1"/>
  <c r="AS17" i="1" s="1"/>
  <c r="AR17" i="1"/>
  <c r="AY16" i="1"/>
  <c r="AZ16" i="1" s="1"/>
  <c r="AW16" i="1"/>
  <c r="AX16" i="1" s="1"/>
  <c r="AU16" i="1"/>
  <c r="BA16" i="1" s="1"/>
  <c r="AR16" i="1"/>
  <c r="AS16" i="1" s="1"/>
  <c r="AZ15" i="1"/>
  <c r="AY15" i="1"/>
  <c r="AX15" i="1"/>
  <c r="AW15" i="1"/>
  <c r="AV15" i="1"/>
  <c r="AU15" i="1"/>
  <c r="BA15" i="1" s="1"/>
  <c r="AS15" i="1" s="1"/>
  <c r="AR15" i="1"/>
  <c r="AY14" i="1"/>
  <c r="AZ14" i="1" s="1"/>
  <c r="AW14" i="1"/>
  <c r="AX14" i="1" s="1"/>
  <c r="AU14" i="1"/>
  <c r="BA14" i="1" s="1"/>
  <c r="AR14" i="1"/>
  <c r="AZ13" i="1"/>
  <c r="AY13" i="1"/>
  <c r="AX13" i="1"/>
  <c r="AW13" i="1"/>
  <c r="AV13" i="1"/>
  <c r="AU13" i="1"/>
  <c r="BA13" i="1" s="1"/>
  <c r="AS13" i="1" s="1"/>
  <c r="AR13" i="1"/>
  <c r="AY12" i="1"/>
  <c r="AZ12" i="1" s="1"/>
  <c r="AW12" i="1"/>
  <c r="AX12" i="1" s="1"/>
  <c r="AU12" i="1"/>
  <c r="BA12" i="1" s="1"/>
  <c r="AR12" i="1"/>
  <c r="AS12" i="1" s="1"/>
  <c r="AZ11" i="1"/>
  <c r="AY11" i="1"/>
  <c r="AX11" i="1"/>
  <c r="AW11" i="1"/>
  <c r="AV11" i="1"/>
  <c r="AU11" i="1"/>
  <c r="BA11" i="1" s="1"/>
  <c r="AS11" i="1" s="1"/>
  <c r="AR11" i="1"/>
  <c r="AY10" i="1"/>
  <c r="AZ10" i="1" s="1"/>
  <c r="AW10" i="1"/>
  <c r="AX10" i="1" s="1"/>
  <c r="AU10" i="1"/>
  <c r="BA10" i="1" s="1"/>
  <c r="AR10" i="1"/>
  <c r="AZ9" i="1"/>
  <c r="AY9" i="1"/>
  <c r="AX9" i="1"/>
  <c r="AW9" i="1"/>
  <c r="AV9" i="1"/>
  <c r="AU9" i="1"/>
  <c r="BA9" i="1" s="1"/>
  <c r="AS9" i="1" s="1"/>
  <c r="AR9" i="1"/>
  <c r="AY8" i="1"/>
  <c r="AZ8" i="1" s="1"/>
  <c r="AW8" i="1"/>
  <c r="AX8" i="1" s="1"/>
  <c r="AU8" i="1"/>
  <c r="BA8" i="1" s="1"/>
  <c r="AR8" i="1"/>
  <c r="AS8" i="1" s="1"/>
  <c r="AZ7" i="1"/>
  <c r="AY7" i="1"/>
  <c r="AX7" i="1"/>
  <c r="AW7" i="1"/>
  <c r="AV7" i="1"/>
  <c r="AU7" i="1"/>
  <c r="BA7" i="1" s="1"/>
  <c r="AS7" i="1" s="1"/>
  <c r="AR7" i="1"/>
  <c r="AY6" i="1"/>
  <c r="AZ6" i="1" s="1"/>
  <c r="AW6" i="1"/>
  <c r="AX6" i="1" s="1"/>
  <c r="AU6" i="1"/>
  <c r="BA6" i="1" s="1"/>
  <c r="AR6" i="1"/>
  <c r="AZ5" i="1"/>
  <c r="AY5" i="1"/>
  <c r="AX5" i="1"/>
  <c r="AW5" i="1"/>
  <c r="AV5" i="1"/>
  <c r="AU5" i="1"/>
  <c r="BA5" i="1" s="1"/>
  <c r="AS5" i="1" s="1"/>
  <c r="AR5" i="1"/>
  <c r="AY4" i="1"/>
  <c r="BA4" i="1" s="1"/>
  <c r="AS4" i="1" s="1"/>
  <c r="AW4" i="1"/>
  <c r="AV4" i="1"/>
  <c r="AU4" i="1"/>
  <c r="AR4" i="1"/>
  <c r="AS6" i="1" l="1"/>
  <c r="AS10" i="1"/>
  <c r="AS14" i="1"/>
  <c r="AS18" i="1"/>
  <c r="AS22" i="1"/>
  <c r="AS26" i="1"/>
  <c r="AS30" i="1"/>
  <c r="AS34" i="1"/>
  <c r="AS38" i="1"/>
  <c r="AS42" i="1"/>
  <c r="AS46" i="1"/>
  <c r="AS50" i="1"/>
  <c r="AS48" i="1"/>
  <c r="AS52" i="1"/>
  <c r="AZ4" i="1"/>
  <c r="AV6" i="1"/>
  <c r="AV8" i="1"/>
  <c r="AV10" i="1"/>
  <c r="AV12" i="1"/>
  <c r="AV14" i="1"/>
  <c r="AV16" i="1"/>
  <c r="AV18" i="1"/>
  <c r="AV20" i="1"/>
  <c r="AV22" i="1"/>
  <c r="AV24" i="1"/>
  <c r="AV26" i="1"/>
  <c r="AV28" i="1"/>
  <c r="AV30" i="1"/>
  <c r="AV32" i="1"/>
  <c r="AV34" i="1"/>
  <c r="AV36" i="1"/>
  <c r="AV38" i="1"/>
  <c r="AV40" i="1"/>
  <c r="AV42" i="1"/>
  <c r="AV44" i="1"/>
  <c r="AV46" i="1"/>
  <c r="AV48" i="1"/>
  <c r="AV50" i="1"/>
  <c r="AV52" i="1"/>
  <c r="AV54" i="1"/>
  <c r="AS57" i="1"/>
  <c r="AS61" i="1"/>
  <c r="AS65" i="1"/>
  <c r="AS66" i="1"/>
  <c r="AS69" i="1"/>
  <c r="AS73" i="1"/>
  <c r="AS74" i="1"/>
  <c r="AS77" i="1"/>
  <c r="AS79" i="1"/>
  <c r="AS83" i="1"/>
  <c r="AS87" i="1"/>
  <c r="BA55" i="1"/>
  <c r="AS55" i="1" s="1"/>
  <c r="AZ78" i="1"/>
  <c r="AX78" i="1"/>
  <c r="AV78" i="1"/>
  <c r="AS78" i="1"/>
  <c r="AS85" i="1"/>
  <c r="AV57" i="1"/>
  <c r="AV59" i="1"/>
  <c r="AV61" i="1"/>
  <c r="AV63" i="1"/>
  <c r="AV65" i="1"/>
  <c r="AV67" i="1"/>
  <c r="AV69" i="1"/>
  <c r="AV71" i="1"/>
  <c r="AV73" i="1"/>
  <c r="AV75" i="1"/>
  <c r="AV77" i="1"/>
  <c r="AV79" i="1"/>
  <c r="AV81" i="1"/>
  <c r="AV83" i="1"/>
  <c r="AV85" i="1"/>
  <c r="AV87" i="1"/>
</calcChain>
</file>

<file path=xl/sharedStrings.xml><?xml version="1.0" encoding="utf-8"?>
<sst xmlns="http://schemas.openxmlformats.org/spreadsheetml/2006/main" count="232" uniqueCount="149">
  <si>
    <t>Наименование раздела в меню сайта</t>
  </si>
  <si>
    <t>Сведения об образовательной организации</t>
  </si>
  <si>
    <t>Государственная итоговая аттестация (ГИА)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</si>
  <si>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</si>
  <si>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</si>
  <si>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</si>
  <si>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</si>
  <si>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</si>
  <si>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</si>
  <si>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Образование-2</t>
  </si>
  <si>
    <t>Вакантные места для приема (перевода)</t>
  </si>
  <si>
    <t>ГИА -11</t>
  </si>
  <si>
    <t>ГИА –9</t>
  </si>
  <si>
    <t>Критерий</t>
  </si>
  <si>
    <t>Учредитель (наименование, место нахождения, график работы, телефон, сайт, e-mail)</t>
  </si>
  <si>
    <t>Режим и график работы</t>
  </si>
  <si>
    <t>Территория, закреплённая  за образовательной организацией, утвержденная постановлением администрации МО г.Краснодар; действующее постановление</t>
  </si>
  <si>
    <t>Сменность, параллели классов, обучающихся во вторую смену</t>
  </si>
  <si>
    <t>Наличие изучения предметов на повышенном уровне обучения (каких предметов, в каких классах)</t>
  </si>
  <si>
    <t>Наличие школьной формы (локальный акт, образцы)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</si>
  <si>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</si>
  <si>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</si>
  <si>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</si>
  <si>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</si>
  <si>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</si>
  <si>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(при наличии)</t>
  </si>
  <si>
    <t>Положения  о структурных подразделениях с приложением копий указанных положений (при наличии)</t>
  </si>
  <si>
    <t>Копия Устава общеобразовательной организации и копия изменений к Уставу (при наличии)</t>
  </si>
  <si>
    <t>Копия лицензии  на  осуществление образовательной деятельности (с приложениями)</t>
  </si>
  <si>
    <t>Копия свидетельства о государственной аккредитации (с приложениями)</t>
  </si>
  <si>
    <t>Копия плана финансово-хозяйственной деятельности или бюджетные сметы организации</t>
  </si>
  <si>
    <t>Регламентирующие правила  приема обучающихся</t>
  </si>
  <si>
    <t>Формы, периодичность и порядок текущего контроля успеваемости и промежуточной аттестации обучающихся</t>
  </si>
  <si>
    <t>Копия основной образовательной программы</t>
  </si>
  <si>
    <t>Копия учебного плана</t>
  </si>
  <si>
    <t>Копия календарного учебного графика</t>
  </si>
  <si>
    <t>Распорядительный акт главы МО о территории, закрепленной за образовательной организацией</t>
  </si>
  <si>
    <t>Порядок приема</t>
  </si>
  <si>
    <t>Перечень документов, необходимых для зачисления в образовательную организацию</t>
  </si>
  <si>
    <t>Информация о количестве мест в первых классах</t>
  </si>
  <si>
    <t>Информация о количестве вакантных мест для приема (перевода) по каждой образовательной программе</t>
  </si>
  <si>
    <t>Ссылки на федеральные, региональные и муниципальные документы</t>
  </si>
  <si>
    <t>Приказы общеобразовательной организации,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</si>
  <si>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</si>
  <si>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</si>
  <si>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</si>
  <si>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участниками ЕГЭ</t>
  </si>
  <si>
    <t>Анализ результатов ЕГЭ и др.</t>
  </si>
  <si>
    <t>Приказы общеобразовательной организации, касающиеся подготовки и проведения ОГЭ и ГВЭ</t>
  </si>
  <si>
    <t>План подготовки к ОГЭ</t>
  </si>
  <si>
    <t>Ссылки на сайты, рекомендуемые участниками ОГЭ</t>
  </si>
  <si>
    <t>Анализ результатов ОГЭ и др.</t>
  </si>
  <si>
    <t>Сумма баллов</t>
  </si>
  <si>
    <t>Процент наполняемости</t>
  </si>
  <si>
    <t>Обновленная  информация</t>
  </si>
  <si>
    <t>Обновленная  информация, %</t>
  </si>
  <si>
    <t>Неполная  информация</t>
  </si>
  <si>
    <t>Неполная  информация,%</t>
  </si>
  <si>
    <t>Информация отсутствует</t>
  </si>
  <si>
    <t>Информация отсутствует, %</t>
  </si>
  <si>
    <t>Количество критериев</t>
  </si>
  <si>
    <t>Западный</t>
  </si>
  <si>
    <t>МБОУ гимназия № 23</t>
  </si>
  <si>
    <t>МБОУ гимназия № 25</t>
  </si>
  <si>
    <t>МБОУ гимназия № 33</t>
  </si>
  <si>
    <t>МБОУ гимназия № 54</t>
  </si>
  <si>
    <t>МБОУ лицей № 90</t>
  </si>
  <si>
    <t>МБОУ О(С)ОШ № 3</t>
  </si>
  <si>
    <t>МБОУ СОШ № 19</t>
  </si>
  <si>
    <t>МБОУ СОШ № 29</t>
  </si>
  <si>
    <t>МБОУ СОШ № 31</t>
  </si>
  <si>
    <t>МБОУ СОШ № 39</t>
  </si>
  <si>
    <t>МБОУ СОШ № 41</t>
  </si>
  <si>
    <t>МБОУ СОШ № 5</t>
  </si>
  <si>
    <t>МБОУ СОШ № 55</t>
  </si>
  <si>
    <t>МОУ гимназия № 87</t>
  </si>
  <si>
    <t>МОУ СОШ № 101</t>
  </si>
  <si>
    <t>Карасунский</t>
  </si>
  <si>
    <t>МАОУ СОШ № 84</t>
  </si>
  <si>
    <t>МБОУ гимназия № 40</t>
  </si>
  <si>
    <t>МБОУ гимназия № 44</t>
  </si>
  <si>
    <t>МБОУ гимназия № 69</t>
  </si>
  <si>
    <t>МБОУ гимназия № 82</t>
  </si>
  <si>
    <t>МБОУ гимназия № 88</t>
  </si>
  <si>
    <t>МБОУ ООШ № 7</t>
  </si>
  <si>
    <t>МБОУ ООШ № 81</t>
  </si>
  <si>
    <t>МБОУ СОШ № 14</t>
  </si>
  <si>
    <t>МБОУ СОШ № 20</t>
  </si>
  <si>
    <t>МБОУ СОШ № 24</t>
  </si>
  <si>
    <t>МБОУ СОШ № 37</t>
  </si>
  <si>
    <t>МБОУ СОШ № 46</t>
  </si>
  <si>
    <t>МБОУ СОШ № 49</t>
  </si>
  <si>
    <t>МБОУ СОШ № 52</t>
  </si>
  <si>
    <t>МБОУ СОШ № 57</t>
  </si>
  <si>
    <t>МБОУ СОШ № 58</t>
  </si>
  <si>
    <t>МБОУ СОШ № 60</t>
  </si>
  <si>
    <t>МБОУ СОШ № 61</t>
  </si>
  <si>
    <t>МБОУ СОШ № 70</t>
  </si>
  <si>
    <t>МБОУ СОШ № 73</t>
  </si>
  <si>
    <t>МБОУ СОШ № 74</t>
  </si>
  <si>
    <t>МБОУ СОШ № 85</t>
  </si>
  <si>
    <t>МБОУ СОШ № 86</t>
  </si>
  <si>
    <t>Прикубанский</t>
  </si>
  <si>
    <t>МАОУ лицей № 64</t>
  </si>
  <si>
    <t>МАОУ СОШ № 62</t>
  </si>
  <si>
    <t>МАОУ СОШ № 71</t>
  </si>
  <si>
    <t>МАОУ СОШ № 75</t>
  </si>
  <si>
    <t>МАОУ СОШ № 93</t>
  </si>
  <si>
    <t>МАОУ СОШ № 96</t>
  </si>
  <si>
    <t>МБОУ гимназия № 18</t>
  </si>
  <si>
    <t>МБОУ гимназия № 72</t>
  </si>
  <si>
    <t>МБОУ НОШ № 94</t>
  </si>
  <si>
    <t>МБОУ ООШ № 79</t>
  </si>
  <si>
    <t>МБОУ СОШ № 100</t>
  </si>
  <si>
    <t>МБОУ СОШ № 11</t>
  </si>
  <si>
    <t>МБОУ СОШ № 16</t>
  </si>
  <si>
    <t>МБОУ СОШ № 38</t>
  </si>
  <si>
    <t>МБОУ СОШ № 42</t>
  </si>
  <si>
    <t>МБОУ СОШ № 45</t>
  </si>
  <si>
    <t>МБОУ СОШ № 50</t>
  </si>
  <si>
    <t>МБОУ СОШ № 63</t>
  </si>
  <si>
    <t>МБОУ СОШ № 65</t>
  </si>
  <si>
    <t>МБОУ СОШ № 66</t>
  </si>
  <si>
    <t>МБОУ СОШ № 67</t>
  </si>
  <si>
    <t>МБОУ СОШ № 68</t>
  </si>
  <si>
    <t>МБОУ СОШ № 76</t>
  </si>
  <si>
    <t>МБОУ СОШ № 77</t>
  </si>
  <si>
    <t>МБОУ СОШ № 78</t>
  </si>
  <si>
    <t>МБОУ СОШ № 80</t>
  </si>
  <si>
    <t>МБОУ СОШ № 95</t>
  </si>
  <si>
    <t>МБОУ СОШ № 98</t>
  </si>
  <si>
    <t>МБОУ СОШ № 99</t>
  </si>
  <si>
    <t>МБОУ СОШ №1</t>
  </si>
  <si>
    <t>Центральный</t>
  </si>
  <si>
    <t>МБОУ гимназия № 36</t>
  </si>
  <si>
    <t>МБОУ гимназия № 3</t>
  </si>
  <si>
    <t>МБОУ лицей № 12</t>
  </si>
  <si>
    <t>МБОУ лицей № 48</t>
  </si>
  <si>
    <t>МБОУ СОШ № 2</t>
  </si>
  <si>
    <t>МБОУ СОШ № 10</t>
  </si>
  <si>
    <t>МБОУ СОШ № 22</t>
  </si>
  <si>
    <t>МБОУ СОШ № 30</t>
  </si>
  <si>
    <t>МБОУ СОШ № 32</t>
  </si>
  <si>
    <t>МБОУ СОШ № 34</t>
  </si>
  <si>
    <t>МБОУ СОШ № 43</t>
  </si>
  <si>
    <t>МБОУ СОШ № 47</t>
  </si>
  <si>
    <t>МБОУ СОШ № 51</t>
  </si>
  <si>
    <t>МБОУ СОШ № 6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</si>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</sst>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Обычный" xfId="0" builtinId="0"/>
  </cellStyles>
  <dxfs count="4">
    <dxf>
      <font>
        <color auto="1"/>
      </font>
      <fill>
        <patternFill>
          <bgColor theme="5" tint="0.59996337778862885"/>
        </patternFill>
      </fill>
    </dxf>
    <dxf>
      <fill>
        <patternFill>
          <bgColor rgb="FFE3DE00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E3DE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tabSelected="1" topLeftCell="A52" workbookViewId="0">
      <selection activeCell="AJ9" sqref="AJ9"/>
    </sheetView>
  </sheetViews>
  <sheetFormatPr defaultRowHeight="15" x14ac:dyDescent="0.25"/>
  <cols>
    <col min="1" max="1" width="11.42578125" customWidth="1"/>
    <col min="2" max="2" width="22.28515625" bestFit="1" customWidth="1"/>
    <col min="5" max="5" width="12.28515625" customWidth="1"/>
  </cols>
  <sheetData>
    <row r="1" spans="1:53" ht="34.5" customHeight="1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6" t="s">
        <v>2</v>
      </c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  <c r="AR1" s="9"/>
      <c r="AS1" s="10"/>
      <c r="AT1" s="11"/>
      <c r="AU1" s="9"/>
      <c r="AV1" s="9"/>
      <c r="AW1" s="9"/>
      <c r="AX1" s="9"/>
      <c r="AY1" s="9"/>
      <c r="AZ1" s="12"/>
      <c r="BA1" s="12"/>
    </row>
    <row r="2" spans="1:53" ht="48" customHeight="1" x14ac:dyDescent="0.25">
      <c r="A2" s="1"/>
      <c r="B2" s="2" t="s">
        <v>3</v>
      </c>
      <c r="C2" s="3" t="s">
        <v>4</v>
      </c>
      <c r="D2" s="4"/>
      <c r="E2" s="5"/>
      <c r="F2" s="3" t="s">
        <v>5</v>
      </c>
      <c r="G2" s="4"/>
      <c r="H2" s="5"/>
      <c r="I2" s="3" t="s">
        <v>6</v>
      </c>
      <c r="J2" s="4"/>
      <c r="K2" s="4"/>
      <c r="L2" s="4"/>
      <c r="M2" s="4"/>
      <c r="N2" s="4"/>
      <c r="O2" s="5"/>
      <c r="P2" s="3" t="s">
        <v>7</v>
      </c>
      <c r="Q2" s="4"/>
      <c r="R2" s="4"/>
      <c r="S2" s="5"/>
      <c r="T2" s="3" t="s">
        <v>8</v>
      </c>
      <c r="U2" s="5"/>
      <c r="V2" s="3" t="s">
        <v>9</v>
      </c>
      <c r="W2" s="4"/>
      <c r="X2" s="5"/>
      <c r="Y2" s="3" t="s">
        <v>10</v>
      </c>
      <c r="Z2" s="4"/>
      <c r="AA2" s="4"/>
      <c r="AB2" s="4"/>
      <c r="AC2" s="5"/>
      <c r="AD2" s="6" t="s">
        <v>11</v>
      </c>
      <c r="AE2" s="7"/>
      <c r="AF2" s="7"/>
      <c r="AG2" s="7"/>
      <c r="AH2" s="7"/>
      <c r="AI2" s="7"/>
      <c r="AJ2" s="8"/>
      <c r="AK2" s="6" t="s">
        <v>12</v>
      </c>
      <c r="AL2" s="7"/>
      <c r="AM2" s="7"/>
      <c r="AN2" s="7"/>
      <c r="AO2" s="7"/>
      <c r="AP2" s="7"/>
      <c r="AQ2" s="8"/>
      <c r="AR2" s="9"/>
      <c r="AS2" s="10"/>
      <c r="AT2" s="11"/>
      <c r="AU2" s="9"/>
      <c r="AV2" s="9"/>
      <c r="AW2" s="9"/>
      <c r="AX2" s="9"/>
      <c r="AY2" s="9"/>
      <c r="AZ2" s="12"/>
      <c r="BA2" s="12"/>
    </row>
    <row r="3" spans="1:53" ht="180" x14ac:dyDescent="0.25">
      <c r="A3" s="1"/>
      <c r="B3" s="2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29</v>
      </c>
      <c r="S3" s="1" t="s">
        <v>30</v>
      </c>
      <c r="T3" s="1" t="s">
        <v>31</v>
      </c>
      <c r="U3" s="1" t="s">
        <v>32</v>
      </c>
      <c r="V3" s="1" t="s">
        <v>33</v>
      </c>
      <c r="W3" s="1" t="s">
        <v>34</v>
      </c>
      <c r="X3" s="1" t="s">
        <v>35</v>
      </c>
      <c r="Y3" s="1" t="s">
        <v>36</v>
      </c>
      <c r="Z3" s="1" t="s">
        <v>37</v>
      </c>
      <c r="AA3" s="1" t="s">
        <v>38</v>
      </c>
      <c r="AB3" s="1" t="s">
        <v>39</v>
      </c>
      <c r="AC3" s="1" t="s">
        <v>40</v>
      </c>
      <c r="AD3" s="13" t="s">
        <v>41</v>
      </c>
      <c r="AE3" s="1" t="s">
        <v>42</v>
      </c>
      <c r="AF3" s="1" t="s">
        <v>43</v>
      </c>
      <c r="AG3" s="1" t="s">
        <v>44</v>
      </c>
      <c r="AH3" s="1" t="s">
        <v>45</v>
      </c>
      <c r="AI3" s="1" t="s">
        <v>46</v>
      </c>
      <c r="AJ3" s="1" t="s">
        <v>47</v>
      </c>
      <c r="AK3" s="13" t="s">
        <v>41</v>
      </c>
      <c r="AL3" s="1" t="s">
        <v>48</v>
      </c>
      <c r="AM3" s="1" t="s">
        <v>49</v>
      </c>
      <c r="AN3" s="1" t="s">
        <v>44</v>
      </c>
      <c r="AO3" s="1" t="s">
        <v>45</v>
      </c>
      <c r="AP3" s="1" t="s">
        <v>50</v>
      </c>
      <c r="AQ3" s="1" t="s">
        <v>51</v>
      </c>
      <c r="AR3" s="14" t="s">
        <v>52</v>
      </c>
      <c r="AS3" s="14" t="s">
        <v>53</v>
      </c>
      <c r="AT3" s="15"/>
      <c r="AU3" s="16" t="s">
        <v>54</v>
      </c>
      <c r="AV3" s="16" t="s">
        <v>55</v>
      </c>
      <c r="AW3" s="17" t="s">
        <v>56</v>
      </c>
      <c r="AX3" s="17" t="s">
        <v>57</v>
      </c>
      <c r="AY3" s="18" t="s">
        <v>58</v>
      </c>
      <c r="AZ3" s="18" t="s">
        <v>59</v>
      </c>
      <c r="BA3" s="19" t="s">
        <v>60</v>
      </c>
    </row>
    <row r="4" spans="1:53" ht="15" customHeight="1" x14ac:dyDescent="0.25">
      <c r="A4" s="20" t="s">
        <v>61</v>
      </c>
      <c r="B4" s="21" t="s">
        <v>62</v>
      </c>
      <c r="C4" s="22">
        <v>2</v>
      </c>
      <c r="D4" s="22">
        <v>2</v>
      </c>
      <c r="E4" s="22">
        <v>2</v>
      </c>
      <c r="F4" s="22">
        <v>2</v>
      </c>
      <c r="G4" s="22">
        <v>2</v>
      </c>
      <c r="H4" s="22">
        <v>2</v>
      </c>
      <c r="I4" s="22">
        <v>2</v>
      </c>
      <c r="J4" s="22">
        <v>2</v>
      </c>
      <c r="K4" s="22">
        <v>2</v>
      </c>
      <c r="L4" s="22">
        <v>2</v>
      </c>
      <c r="M4" s="22">
        <v>2</v>
      </c>
      <c r="N4" s="22">
        <v>2</v>
      </c>
      <c r="O4" s="22">
        <v>2</v>
      </c>
      <c r="P4" s="22">
        <v>2</v>
      </c>
      <c r="Q4" s="22">
        <v>2</v>
      </c>
      <c r="R4" s="22">
        <v>2</v>
      </c>
      <c r="S4" s="22">
        <v>2</v>
      </c>
      <c r="T4" s="22">
        <v>2</v>
      </c>
      <c r="U4" s="22">
        <v>2</v>
      </c>
      <c r="V4" s="22">
        <v>2</v>
      </c>
      <c r="W4" s="22">
        <v>2</v>
      </c>
      <c r="X4" s="22">
        <v>2</v>
      </c>
      <c r="Y4" s="23">
        <v>1</v>
      </c>
      <c r="Z4" s="23">
        <v>1</v>
      </c>
      <c r="AA4" s="22">
        <v>2</v>
      </c>
      <c r="AB4" s="22">
        <v>2</v>
      </c>
      <c r="AC4" s="22">
        <v>2</v>
      </c>
      <c r="AD4" s="22">
        <v>1</v>
      </c>
      <c r="AE4" s="22">
        <v>2</v>
      </c>
      <c r="AF4" s="22">
        <v>2</v>
      </c>
      <c r="AG4" s="22">
        <v>2</v>
      </c>
      <c r="AH4" s="22">
        <v>2</v>
      </c>
      <c r="AI4" s="22">
        <v>2</v>
      </c>
      <c r="AJ4" s="22">
        <v>2</v>
      </c>
      <c r="AK4" s="22">
        <v>2</v>
      </c>
      <c r="AL4" s="22">
        <v>2</v>
      </c>
      <c r="AM4" s="22">
        <v>2</v>
      </c>
      <c r="AN4" s="22">
        <v>2</v>
      </c>
      <c r="AO4" s="22">
        <v>2</v>
      </c>
      <c r="AP4" s="22">
        <v>2</v>
      </c>
      <c r="AQ4" s="22">
        <v>2</v>
      </c>
      <c r="AR4" s="24">
        <f t="shared" ref="AR4:AR67" si="0">SUM(C4:AQ4)</f>
        <v>79</v>
      </c>
      <c r="AS4" s="25">
        <f>AR4/(BA4*2)</f>
        <v>0.96341463414634143</v>
      </c>
      <c r="AT4" s="26"/>
      <c r="AU4" s="27">
        <f t="shared" ref="AU4:AU67" si="1">COUNTIFS(C4:AQ4,"2")</f>
        <v>38</v>
      </c>
      <c r="AV4" s="28">
        <f>AU4/171</f>
        <v>0.22222222222222221</v>
      </c>
      <c r="AW4" s="29">
        <f t="shared" ref="AW4:AW67" si="2">COUNTIFS(C4:AQ4,"1")</f>
        <v>3</v>
      </c>
      <c r="AX4" s="30">
        <v>27.103030303030302</v>
      </c>
      <c r="AY4" s="31">
        <f t="shared" ref="AY4:AY67" si="3">COUNTIFS(C4:AQ4,"0")</f>
        <v>0</v>
      </c>
      <c r="AZ4" s="32">
        <f>AY4/171</f>
        <v>0</v>
      </c>
      <c r="BA4" s="33">
        <f t="shared" ref="BA4:BA67" si="4">AU4+AW4+AY4</f>
        <v>41</v>
      </c>
    </row>
    <row r="5" spans="1:53" ht="15" customHeight="1" x14ac:dyDescent="0.25">
      <c r="A5" s="20" t="s">
        <v>61</v>
      </c>
      <c r="B5" s="21" t="s">
        <v>63</v>
      </c>
      <c r="C5" s="22">
        <v>1</v>
      </c>
      <c r="D5" s="22">
        <v>2</v>
      </c>
      <c r="E5" s="22">
        <v>2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0</v>
      </c>
      <c r="L5" s="22">
        <v>0</v>
      </c>
      <c r="M5" s="22">
        <v>2</v>
      </c>
      <c r="N5" s="22">
        <v>2</v>
      </c>
      <c r="O5" s="22">
        <v>0</v>
      </c>
      <c r="P5" s="22">
        <v>2</v>
      </c>
      <c r="Q5" s="22">
        <v>2</v>
      </c>
      <c r="R5" s="22">
        <v>2</v>
      </c>
      <c r="S5" s="22">
        <v>2</v>
      </c>
      <c r="T5" s="22">
        <v>2</v>
      </c>
      <c r="U5" s="22">
        <v>2</v>
      </c>
      <c r="V5" s="22">
        <v>2</v>
      </c>
      <c r="W5" s="22">
        <v>2</v>
      </c>
      <c r="X5" s="22">
        <v>2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  <c r="AD5" s="22">
        <v>0</v>
      </c>
      <c r="AE5" s="22">
        <v>2</v>
      </c>
      <c r="AF5" s="22">
        <v>2</v>
      </c>
      <c r="AG5" s="22">
        <v>0</v>
      </c>
      <c r="AH5" s="22">
        <v>2</v>
      </c>
      <c r="AI5" s="22">
        <v>2</v>
      </c>
      <c r="AJ5" s="22">
        <v>0</v>
      </c>
      <c r="AK5" s="22">
        <v>0</v>
      </c>
      <c r="AL5" s="22">
        <v>2</v>
      </c>
      <c r="AM5" s="22">
        <v>2</v>
      </c>
      <c r="AN5" s="22">
        <v>2</v>
      </c>
      <c r="AO5" s="22">
        <v>2</v>
      </c>
      <c r="AP5" s="22">
        <v>2</v>
      </c>
      <c r="AQ5" s="22">
        <v>0</v>
      </c>
      <c r="AR5" s="24">
        <f t="shared" si="0"/>
        <v>60</v>
      </c>
      <c r="AS5" s="25">
        <f>AR5/(BA5*2)</f>
        <v>0.73170731707317072</v>
      </c>
      <c r="AT5" s="26"/>
      <c r="AU5" s="27">
        <f t="shared" si="1"/>
        <v>27</v>
      </c>
      <c r="AV5" s="28">
        <f t="shared" ref="AV5:AV68" si="5">AU5/174</f>
        <v>0.15517241379310345</v>
      </c>
      <c r="AW5" s="29">
        <f t="shared" si="2"/>
        <v>6</v>
      </c>
      <c r="AX5" s="30">
        <f t="shared" ref="AX5:AX68" si="6">AW5/174</f>
        <v>3.4482758620689655E-2</v>
      </c>
      <c r="AY5" s="31">
        <f t="shared" si="3"/>
        <v>8</v>
      </c>
      <c r="AZ5" s="32">
        <f t="shared" ref="AZ5:AZ68" si="7">AY5/174</f>
        <v>4.5977011494252873E-2</v>
      </c>
      <c r="BA5" s="34">
        <f t="shared" si="4"/>
        <v>41</v>
      </c>
    </row>
    <row r="6" spans="1:53" ht="15" customHeight="1" x14ac:dyDescent="0.25">
      <c r="A6" s="20" t="s">
        <v>61</v>
      </c>
      <c r="B6" s="21" t="s">
        <v>64</v>
      </c>
      <c r="C6" s="22">
        <v>1</v>
      </c>
      <c r="D6" s="22">
        <v>2</v>
      </c>
      <c r="E6" s="22">
        <v>2</v>
      </c>
      <c r="F6" s="22">
        <v>2</v>
      </c>
      <c r="G6" s="22">
        <v>2</v>
      </c>
      <c r="H6" s="22">
        <v>2</v>
      </c>
      <c r="I6" s="22">
        <v>1</v>
      </c>
      <c r="J6" s="22">
        <v>2</v>
      </c>
      <c r="K6" s="22">
        <v>1</v>
      </c>
      <c r="L6" s="22">
        <v>2</v>
      </c>
      <c r="M6" s="22">
        <v>2</v>
      </c>
      <c r="N6" s="22">
        <v>2</v>
      </c>
      <c r="O6" s="22">
        <v>1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  <c r="AJ6" s="22">
        <v>2</v>
      </c>
      <c r="AK6" s="22">
        <v>0</v>
      </c>
      <c r="AL6" s="22">
        <v>2</v>
      </c>
      <c r="AM6" s="22">
        <v>2</v>
      </c>
      <c r="AN6" s="22">
        <v>2</v>
      </c>
      <c r="AO6" s="22">
        <v>2</v>
      </c>
      <c r="AP6" s="22">
        <v>2</v>
      </c>
      <c r="AQ6" s="22">
        <v>1</v>
      </c>
      <c r="AR6" s="24">
        <f t="shared" si="0"/>
        <v>75</v>
      </c>
      <c r="AS6" s="25">
        <f>AR6/(BA6*2)</f>
        <v>0.91463414634146345</v>
      </c>
      <c r="AT6" s="26"/>
      <c r="AU6" s="27">
        <f t="shared" si="1"/>
        <v>35</v>
      </c>
      <c r="AV6" s="28">
        <f t="shared" si="5"/>
        <v>0.20114942528735633</v>
      </c>
      <c r="AW6" s="29">
        <f t="shared" si="2"/>
        <v>5</v>
      </c>
      <c r="AX6" s="30">
        <f t="shared" si="6"/>
        <v>2.8735632183908046E-2</v>
      </c>
      <c r="AY6" s="31">
        <f t="shared" si="3"/>
        <v>1</v>
      </c>
      <c r="AZ6" s="32">
        <f t="shared" si="7"/>
        <v>5.7471264367816091E-3</v>
      </c>
      <c r="BA6" s="34">
        <f t="shared" si="4"/>
        <v>41</v>
      </c>
    </row>
    <row r="7" spans="1:53" ht="15" customHeight="1" x14ac:dyDescent="0.25">
      <c r="A7" s="20" t="s">
        <v>61</v>
      </c>
      <c r="B7" s="21" t="s">
        <v>65</v>
      </c>
      <c r="C7" s="22">
        <v>2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0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2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2</v>
      </c>
      <c r="AQ7" s="22">
        <v>0</v>
      </c>
      <c r="AR7" s="24">
        <f t="shared" si="0"/>
        <v>51</v>
      </c>
      <c r="AS7" s="25">
        <f>AR7/(BA7*2)</f>
        <v>0.62195121951219512</v>
      </c>
      <c r="AT7" s="26"/>
      <c r="AU7" s="27">
        <f t="shared" si="1"/>
        <v>23</v>
      </c>
      <c r="AV7" s="28">
        <f t="shared" si="5"/>
        <v>0.13218390804597702</v>
      </c>
      <c r="AW7" s="29">
        <f t="shared" si="2"/>
        <v>5</v>
      </c>
      <c r="AX7" s="30">
        <f t="shared" si="6"/>
        <v>2.8735632183908046E-2</v>
      </c>
      <c r="AY7" s="31">
        <f t="shared" si="3"/>
        <v>13</v>
      </c>
      <c r="AZ7" s="32">
        <f t="shared" si="7"/>
        <v>7.4712643678160925E-2</v>
      </c>
      <c r="BA7" s="34">
        <f t="shared" si="4"/>
        <v>41</v>
      </c>
    </row>
    <row r="8" spans="1:53" ht="15" customHeight="1" x14ac:dyDescent="0.25">
      <c r="A8" s="20" t="s">
        <v>61</v>
      </c>
      <c r="B8" s="21" t="s">
        <v>66</v>
      </c>
      <c r="C8" s="22">
        <v>2</v>
      </c>
      <c r="D8" s="22">
        <v>2</v>
      </c>
      <c r="E8" s="22">
        <v>2</v>
      </c>
      <c r="F8" s="22">
        <v>2</v>
      </c>
      <c r="G8" s="22">
        <v>2</v>
      </c>
      <c r="H8" s="22">
        <v>2</v>
      </c>
      <c r="I8" s="22">
        <v>1</v>
      </c>
      <c r="J8" s="22">
        <v>2</v>
      </c>
      <c r="K8" s="22">
        <v>1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1</v>
      </c>
      <c r="AH8" s="22">
        <v>2</v>
      </c>
      <c r="AI8" s="22">
        <v>2</v>
      </c>
      <c r="AJ8" s="22">
        <v>2</v>
      </c>
      <c r="AK8" s="22">
        <v>2</v>
      </c>
      <c r="AL8" s="22">
        <v>2</v>
      </c>
      <c r="AM8" s="22">
        <v>2</v>
      </c>
      <c r="AN8" s="22">
        <v>2</v>
      </c>
      <c r="AO8" s="22">
        <v>2</v>
      </c>
      <c r="AP8" s="22">
        <v>2</v>
      </c>
      <c r="AQ8" s="22">
        <v>2</v>
      </c>
      <c r="AR8" s="24">
        <f t="shared" si="0"/>
        <v>79</v>
      </c>
      <c r="AS8" s="25">
        <f>AR8/(BA8*2)</f>
        <v>0.96341463414634143</v>
      </c>
      <c r="AT8" s="26"/>
      <c r="AU8" s="27">
        <f t="shared" si="1"/>
        <v>38</v>
      </c>
      <c r="AV8" s="28">
        <f t="shared" si="5"/>
        <v>0.21839080459770116</v>
      </c>
      <c r="AW8" s="29">
        <f t="shared" si="2"/>
        <v>3</v>
      </c>
      <c r="AX8" s="30">
        <f t="shared" si="6"/>
        <v>1.7241379310344827E-2</v>
      </c>
      <c r="AY8" s="31">
        <f t="shared" si="3"/>
        <v>0</v>
      </c>
      <c r="AZ8" s="32">
        <f t="shared" si="7"/>
        <v>0</v>
      </c>
      <c r="BA8" s="33">
        <f t="shared" si="4"/>
        <v>41</v>
      </c>
    </row>
    <row r="9" spans="1:53" ht="15" customHeight="1" x14ac:dyDescent="0.25">
      <c r="A9" s="20" t="s">
        <v>61</v>
      </c>
      <c r="B9" s="21" t="s">
        <v>67</v>
      </c>
      <c r="C9" s="22">
        <v>2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35">
        <v>1</v>
      </c>
      <c r="J9" s="35">
        <v>1</v>
      </c>
      <c r="K9" s="36">
        <v>1</v>
      </c>
      <c r="L9" s="22">
        <v>2</v>
      </c>
      <c r="M9" s="22">
        <v>2</v>
      </c>
      <c r="N9" s="22">
        <v>2</v>
      </c>
      <c r="O9" s="36">
        <v>1</v>
      </c>
      <c r="P9" s="35">
        <v>2</v>
      </c>
      <c r="Q9" s="22">
        <v>2</v>
      </c>
      <c r="R9" s="22">
        <v>2</v>
      </c>
      <c r="S9" s="23">
        <v>0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3">
        <v>1</v>
      </c>
      <c r="Z9" s="22">
        <v>1</v>
      </c>
      <c r="AA9" s="22">
        <v>1</v>
      </c>
      <c r="AB9" s="22">
        <v>0</v>
      </c>
      <c r="AC9" s="23">
        <v>0</v>
      </c>
      <c r="AD9" s="22">
        <v>2</v>
      </c>
      <c r="AE9" s="22">
        <v>2</v>
      </c>
      <c r="AF9" s="22">
        <v>2</v>
      </c>
      <c r="AG9" s="22">
        <v>1</v>
      </c>
      <c r="AH9" s="22">
        <v>2</v>
      </c>
      <c r="AI9" s="22">
        <v>2</v>
      </c>
      <c r="AJ9" s="35">
        <v>2</v>
      </c>
      <c r="AK9" s="22">
        <v>2</v>
      </c>
      <c r="AL9" s="22">
        <v>2</v>
      </c>
      <c r="AM9" s="22">
        <v>2</v>
      </c>
      <c r="AN9" s="22">
        <v>1</v>
      </c>
      <c r="AO9" s="22">
        <v>2</v>
      </c>
      <c r="AP9" s="22">
        <v>2</v>
      </c>
      <c r="AQ9" s="35">
        <v>2</v>
      </c>
      <c r="AR9" s="24">
        <f t="shared" si="0"/>
        <v>67</v>
      </c>
      <c r="AS9" s="25">
        <f>AR9/(BA9*2)</f>
        <v>0.81707317073170727</v>
      </c>
      <c r="AT9" s="26"/>
      <c r="AU9" s="27">
        <f t="shared" si="1"/>
        <v>29</v>
      </c>
      <c r="AV9" s="28">
        <f t="shared" si="5"/>
        <v>0.16666666666666666</v>
      </c>
      <c r="AW9" s="29">
        <f t="shared" si="2"/>
        <v>9</v>
      </c>
      <c r="AX9" s="30">
        <f t="shared" si="6"/>
        <v>5.1724137931034482E-2</v>
      </c>
      <c r="AY9" s="31">
        <f t="shared" si="3"/>
        <v>3</v>
      </c>
      <c r="AZ9" s="32">
        <f t="shared" si="7"/>
        <v>1.7241379310344827E-2</v>
      </c>
      <c r="BA9" s="33">
        <f t="shared" si="4"/>
        <v>41</v>
      </c>
    </row>
    <row r="10" spans="1:53" ht="15" customHeight="1" x14ac:dyDescent="0.25">
      <c r="A10" s="20" t="s">
        <v>61</v>
      </c>
      <c r="B10" s="21" t="s">
        <v>68</v>
      </c>
      <c r="C10" s="35">
        <v>2</v>
      </c>
      <c r="D10" s="22">
        <v>2</v>
      </c>
      <c r="E10" s="23">
        <v>1</v>
      </c>
      <c r="F10" s="22">
        <v>2</v>
      </c>
      <c r="G10" s="22">
        <v>2</v>
      </c>
      <c r="H10" s="36">
        <v>1</v>
      </c>
      <c r="I10" s="22">
        <v>1</v>
      </c>
      <c r="J10" s="23">
        <v>0</v>
      </c>
      <c r="K10" s="36">
        <v>1</v>
      </c>
      <c r="L10" s="22">
        <v>2</v>
      </c>
      <c r="M10" s="22">
        <v>2</v>
      </c>
      <c r="N10" s="22">
        <v>2</v>
      </c>
      <c r="O10" s="23">
        <v>1</v>
      </c>
      <c r="P10" s="22">
        <v>2</v>
      </c>
      <c r="Q10" s="22">
        <v>2</v>
      </c>
      <c r="R10" s="36">
        <v>1</v>
      </c>
      <c r="S10" s="35">
        <v>2</v>
      </c>
      <c r="T10" s="22">
        <v>2</v>
      </c>
      <c r="U10" s="22">
        <v>2</v>
      </c>
      <c r="V10" s="35">
        <v>2</v>
      </c>
      <c r="W10" s="23">
        <v>1</v>
      </c>
      <c r="X10" s="36">
        <v>1</v>
      </c>
      <c r="Y10" s="35">
        <v>1</v>
      </c>
      <c r="Z10" s="22">
        <v>1</v>
      </c>
      <c r="AA10" s="22">
        <v>2</v>
      </c>
      <c r="AB10" s="22">
        <v>1</v>
      </c>
      <c r="AC10" s="23">
        <v>1</v>
      </c>
      <c r="AD10" s="22">
        <v>1</v>
      </c>
      <c r="AE10" s="22">
        <v>2</v>
      </c>
      <c r="AF10" s="22">
        <v>0</v>
      </c>
      <c r="AG10" s="22">
        <v>2</v>
      </c>
      <c r="AH10" s="22">
        <v>2</v>
      </c>
      <c r="AI10" s="22">
        <v>2</v>
      </c>
      <c r="AJ10" s="22">
        <v>0</v>
      </c>
      <c r="AK10" s="22">
        <v>2</v>
      </c>
      <c r="AL10" s="22">
        <v>0</v>
      </c>
      <c r="AM10" s="22">
        <v>2</v>
      </c>
      <c r="AN10" s="22">
        <v>0</v>
      </c>
      <c r="AO10" s="22">
        <v>2</v>
      </c>
      <c r="AP10" s="22">
        <v>2</v>
      </c>
      <c r="AQ10" s="35">
        <v>2</v>
      </c>
      <c r="AR10" s="24">
        <f t="shared" si="0"/>
        <v>59</v>
      </c>
      <c r="AS10" s="25">
        <f>AR10/(BA10*2)</f>
        <v>0.71951219512195119</v>
      </c>
      <c r="AT10" s="26"/>
      <c r="AU10" s="27">
        <f t="shared" si="1"/>
        <v>23</v>
      </c>
      <c r="AV10" s="28">
        <f t="shared" si="5"/>
        <v>0.13218390804597702</v>
      </c>
      <c r="AW10" s="29">
        <f t="shared" si="2"/>
        <v>13</v>
      </c>
      <c r="AX10" s="30">
        <f t="shared" si="6"/>
        <v>7.4712643678160925E-2</v>
      </c>
      <c r="AY10" s="31">
        <f t="shared" si="3"/>
        <v>5</v>
      </c>
      <c r="AZ10" s="32">
        <f t="shared" si="7"/>
        <v>2.8735632183908046E-2</v>
      </c>
      <c r="BA10" s="33">
        <f t="shared" si="4"/>
        <v>41</v>
      </c>
    </row>
    <row r="11" spans="1:53" ht="15" customHeight="1" x14ac:dyDescent="0.25">
      <c r="A11" s="20" t="s">
        <v>61</v>
      </c>
      <c r="B11" s="21" t="s">
        <v>69</v>
      </c>
      <c r="C11" s="22">
        <v>2</v>
      </c>
      <c r="D11" s="22">
        <v>2</v>
      </c>
      <c r="E11" s="35">
        <v>2</v>
      </c>
      <c r="F11" s="22">
        <v>2</v>
      </c>
      <c r="G11" s="22">
        <v>2</v>
      </c>
      <c r="H11" s="22">
        <v>2</v>
      </c>
      <c r="I11" s="36">
        <v>1</v>
      </c>
      <c r="J11" s="22">
        <v>2</v>
      </c>
      <c r="K11" s="36">
        <v>1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35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1</v>
      </c>
      <c r="AF11" s="22">
        <v>0</v>
      </c>
      <c r="AG11" s="35">
        <v>2</v>
      </c>
      <c r="AH11" s="22">
        <v>2</v>
      </c>
      <c r="AI11" s="22">
        <v>2</v>
      </c>
      <c r="AJ11" s="36">
        <v>0</v>
      </c>
      <c r="AK11" s="22">
        <v>0</v>
      </c>
      <c r="AL11" s="22">
        <v>1</v>
      </c>
      <c r="AM11" s="22">
        <v>0</v>
      </c>
      <c r="AN11" s="35">
        <v>2</v>
      </c>
      <c r="AO11" s="22">
        <v>2</v>
      </c>
      <c r="AP11" s="22">
        <v>2</v>
      </c>
      <c r="AQ11" s="36">
        <v>0</v>
      </c>
      <c r="AR11" s="24">
        <f t="shared" si="0"/>
        <v>68</v>
      </c>
      <c r="AS11" s="25">
        <f>AR11/(BA11*2)</f>
        <v>0.82926829268292679</v>
      </c>
      <c r="AT11" s="26"/>
      <c r="AU11" s="27">
        <f t="shared" si="1"/>
        <v>32</v>
      </c>
      <c r="AV11" s="28">
        <f t="shared" si="5"/>
        <v>0.18390804597701149</v>
      </c>
      <c r="AW11" s="29">
        <f t="shared" si="2"/>
        <v>4</v>
      </c>
      <c r="AX11" s="30">
        <f t="shared" si="6"/>
        <v>2.2988505747126436E-2</v>
      </c>
      <c r="AY11" s="31">
        <f t="shared" si="3"/>
        <v>5</v>
      </c>
      <c r="AZ11" s="32">
        <f t="shared" si="7"/>
        <v>2.8735632183908046E-2</v>
      </c>
      <c r="BA11" s="33">
        <f t="shared" si="4"/>
        <v>41</v>
      </c>
    </row>
    <row r="12" spans="1:53" ht="15" customHeight="1" x14ac:dyDescent="0.25">
      <c r="A12" s="20" t="s">
        <v>61</v>
      </c>
      <c r="B12" s="21" t="s">
        <v>70</v>
      </c>
      <c r="C12" s="22">
        <v>1</v>
      </c>
      <c r="D12" s="22">
        <v>1</v>
      </c>
      <c r="E12" s="22">
        <v>2</v>
      </c>
      <c r="F12" s="22">
        <v>2</v>
      </c>
      <c r="G12" s="22">
        <v>2</v>
      </c>
      <c r="H12" s="22">
        <v>2</v>
      </c>
      <c r="I12" s="22">
        <v>1</v>
      </c>
      <c r="J12" s="22">
        <v>1</v>
      </c>
      <c r="K12" s="22">
        <v>2</v>
      </c>
      <c r="L12" s="22">
        <v>2</v>
      </c>
      <c r="M12" s="22">
        <v>2</v>
      </c>
      <c r="N12" s="22">
        <v>2</v>
      </c>
      <c r="O12" s="22">
        <v>0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0</v>
      </c>
      <c r="V12" s="22">
        <v>0</v>
      </c>
      <c r="W12" s="22">
        <v>2</v>
      </c>
      <c r="X12" s="22">
        <v>0</v>
      </c>
      <c r="Y12" s="22">
        <v>1</v>
      </c>
      <c r="Z12" s="22">
        <v>1</v>
      </c>
      <c r="AA12" s="22">
        <v>1</v>
      </c>
      <c r="AB12" s="22">
        <v>0</v>
      </c>
      <c r="AC12" s="22">
        <v>0</v>
      </c>
      <c r="AD12" s="22">
        <v>0</v>
      </c>
      <c r="AE12" s="22">
        <v>1</v>
      </c>
      <c r="AF12" s="22">
        <v>0</v>
      </c>
      <c r="AG12" s="22">
        <v>0</v>
      </c>
      <c r="AH12" s="22">
        <v>0</v>
      </c>
      <c r="AI12" s="22">
        <v>2</v>
      </c>
      <c r="AJ12" s="22">
        <v>2</v>
      </c>
      <c r="AK12" s="22">
        <v>0</v>
      </c>
      <c r="AL12" s="22">
        <v>0</v>
      </c>
      <c r="AM12" s="22">
        <v>2</v>
      </c>
      <c r="AN12" s="22">
        <v>0</v>
      </c>
      <c r="AO12" s="22">
        <v>0</v>
      </c>
      <c r="AP12" s="22">
        <v>2</v>
      </c>
      <c r="AQ12" s="22">
        <v>2</v>
      </c>
      <c r="AR12" s="24">
        <f t="shared" si="0"/>
        <v>46</v>
      </c>
      <c r="AS12" s="25">
        <f>AR12/(BA12*2)</f>
        <v>0.56097560975609762</v>
      </c>
      <c r="AT12" s="26"/>
      <c r="AU12" s="27">
        <f t="shared" si="1"/>
        <v>19</v>
      </c>
      <c r="AV12" s="28">
        <f t="shared" si="5"/>
        <v>0.10919540229885058</v>
      </c>
      <c r="AW12" s="29">
        <f t="shared" si="2"/>
        <v>8</v>
      </c>
      <c r="AX12" s="30">
        <f t="shared" si="6"/>
        <v>4.5977011494252873E-2</v>
      </c>
      <c r="AY12" s="31">
        <f t="shared" si="3"/>
        <v>14</v>
      </c>
      <c r="AZ12" s="32">
        <f t="shared" si="7"/>
        <v>8.0459770114942528E-2</v>
      </c>
      <c r="BA12" s="34">
        <f t="shared" si="4"/>
        <v>41</v>
      </c>
    </row>
    <row r="13" spans="1:53" ht="15" customHeight="1" x14ac:dyDescent="0.25">
      <c r="A13" s="20" t="s">
        <v>61</v>
      </c>
      <c r="B13" s="21" t="s">
        <v>71</v>
      </c>
      <c r="C13" s="22">
        <v>1</v>
      </c>
      <c r="D13" s="35">
        <v>1</v>
      </c>
      <c r="E13" s="35">
        <v>0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2</v>
      </c>
      <c r="O13" s="35">
        <v>2</v>
      </c>
      <c r="P13" s="22">
        <v>2</v>
      </c>
      <c r="Q13" s="22">
        <v>2</v>
      </c>
      <c r="R13" s="22">
        <v>2</v>
      </c>
      <c r="S13" s="35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35">
        <v>2</v>
      </c>
      <c r="AF13" s="35">
        <v>2</v>
      </c>
      <c r="AG13" s="35">
        <v>2</v>
      </c>
      <c r="AH13" s="35">
        <v>2</v>
      </c>
      <c r="AI13" s="22">
        <v>2</v>
      </c>
      <c r="AJ13" s="35">
        <v>2</v>
      </c>
      <c r="AK13" s="22">
        <v>2</v>
      </c>
      <c r="AL13" s="35">
        <v>2</v>
      </c>
      <c r="AM13" s="35">
        <v>2</v>
      </c>
      <c r="AN13" s="35">
        <v>2</v>
      </c>
      <c r="AO13" s="35">
        <v>2</v>
      </c>
      <c r="AP13" s="22">
        <v>2</v>
      </c>
      <c r="AQ13" s="35">
        <v>2</v>
      </c>
      <c r="AR13" s="24">
        <f t="shared" si="0"/>
        <v>77</v>
      </c>
      <c r="AS13" s="25">
        <f>AR13/(BA13*2)</f>
        <v>0.93902439024390238</v>
      </c>
      <c r="AT13" s="26"/>
      <c r="AU13" s="27">
        <f t="shared" si="1"/>
        <v>37</v>
      </c>
      <c r="AV13" s="28">
        <f t="shared" si="5"/>
        <v>0.21264367816091953</v>
      </c>
      <c r="AW13" s="29">
        <f t="shared" si="2"/>
        <v>3</v>
      </c>
      <c r="AX13" s="30">
        <f t="shared" si="6"/>
        <v>1.7241379310344827E-2</v>
      </c>
      <c r="AY13" s="31">
        <f t="shared" si="3"/>
        <v>1</v>
      </c>
      <c r="AZ13" s="32">
        <f t="shared" si="7"/>
        <v>5.7471264367816091E-3</v>
      </c>
      <c r="BA13" s="33">
        <f t="shared" si="4"/>
        <v>41</v>
      </c>
    </row>
    <row r="14" spans="1:53" ht="15" customHeight="1" x14ac:dyDescent="0.25">
      <c r="A14" s="20" t="s">
        <v>61</v>
      </c>
      <c r="B14" s="21" t="s">
        <v>72</v>
      </c>
      <c r="C14" s="22">
        <v>1</v>
      </c>
      <c r="D14" s="35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1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0</v>
      </c>
      <c r="AE14" s="22">
        <v>2</v>
      </c>
      <c r="AF14" s="22">
        <v>2</v>
      </c>
      <c r="AG14" s="22">
        <v>0</v>
      </c>
      <c r="AH14" s="22">
        <v>2</v>
      </c>
      <c r="AI14" s="22">
        <v>2</v>
      </c>
      <c r="AJ14" s="22">
        <v>1</v>
      </c>
      <c r="AK14" s="22">
        <v>0</v>
      </c>
      <c r="AL14" s="22">
        <v>2</v>
      </c>
      <c r="AM14" s="22">
        <v>0</v>
      </c>
      <c r="AN14" s="22">
        <v>0</v>
      </c>
      <c r="AO14" s="22">
        <v>2</v>
      </c>
      <c r="AP14" s="22">
        <v>2</v>
      </c>
      <c r="AQ14" s="22">
        <v>1</v>
      </c>
      <c r="AR14" s="24">
        <f t="shared" si="0"/>
        <v>68</v>
      </c>
      <c r="AS14" s="25">
        <f>AR14/(BA14*2)</f>
        <v>0.82926829268292679</v>
      </c>
      <c r="AT14" s="26"/>
      <c r="AU14" s="27">
        <f t="shared" si="1"/>
        <v>32</v>
      </c>
      <c r="AV14" s="28">
        <f t="shared" si="5"/>
        <v>0.18390804597701149</v>
      </c>
      <c r="AW14" s="29">
        <f t="shared" si="2"/>
        <v>4</v>
      </c>
      <c r="AX14" s="30">
        <f t="shared" si="6"/>
        <v>2.2988505747126436E-2</v>
      </c>
      <c r="AY14" s="31">
        <f t="shared" si="3"/>
        <v>5</v>
      </c>
      <c r="AZ14" s="32">
        <f t="shared" si="7"/>
        <v>2.8735632183908046E-2</v>
      </c>
      <c r="BA14" s="34">
        <f t="shared" si="4"/>
        <v>41</v>
      </c>
    </row>
    <row r="15" spans="1:53" ht="15" customHeight="1" x14ac:dyDescent="0.25">
      <c r="A15" s="20" t="s">
        <v>61</v>
      </c>
      <c r="B15" s="21" t="s">
        <v>73</v>
      </c>
      <c r="C15" s="22">
        <v>2</v>
      </c>
      <c r="D15" s="22">
        <v>2</v>
      </c>
      <c r="E15" s="35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35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35">
        <v>2</v>
      </c>
      <c r="Z15" s="22">
        <v>2</v>
      </c>
      <c r="AA15" s="22">
        <v>2</v>
      </c>
      <c r="AB15" s="22">
        <v>2</v>
      </c>
      <c r="AC15" s="35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0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35">
        <v>2</v>
      </c>
      <c r="AR15" s="24">
        <f t="shared" si="0"/>
        <v>80</v>
      </c>
      <c r="AS15" s="25">
        <f>AR15/(BA15*2)</f>
        <v>0.97560975609756095</v>
      </c>
      <c r="AT15" s="26"/>
      <c r="AU15" s="27">
        <f t="shared" si="1"/>
        <v>40</v>
      </c>
      <c r="AV15" s="28">
        <f t="shared" si="5"/>
        <v>0.22988505747126436</v>
      </c>
      <c r="AW15" s="29">
        <f t="shared" si="2"/>
        <v>0</v>
      </c>
      <c r="AX15" s="30">
        <f t="shared" si="6"/>
        <v>0</v>
      </c>
      <c r="AY15" s="31">
        <f t="shared" si="3"/>
        <v>1</v>
      </c>
      <c r="AZ15" s="32">
        <f t="shared" si="7"/>
        <v>5.7471264367816091E-3</v>
      </c>
      <c r="BA15" s="33">
        <f t="shared" si="4"/>
        <v>41</v>
      </c>
    </row>
    <row r="16" spans="1:53" ht="15" customHeight="1" x14ac:dyDescent="0.25">
      <c r="A16" s="20" t="s">
        <v>61</v>
      </c>
      <c r="B16" s="21" t="s">
        <v>74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36">
        <v>1</v>
      </c>
      <c r="K16" s="22">
        <v>1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35">
        <v>2</v>
      </c>
      <c r="T16" s="22">
        <v>2</v>
      </c>
      <c r="U16" s="22">
        <v>2</v>
      </c>
      <c r="V16" s="22">
        <v>2</v>
      </c>
      <c r="W16" s="35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35">
        <v>2</v>
      </c>
      <c r="AD16" s="22">
        <v>2</v>
      </c>
      <c r="AE16" s="22">
        <v>1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0</v>
      </c>
      <c r="AL16" s="22">
        <v>2</v>
      </c>
      <c r="AM16" s="22">
        <v>2</v>
      </c>
      <c r="AN16" s="22">
        <v>2</v>
      </c>
      <c r="AO16" s="22">
        <v>2</v>
      </c>
      <c r="AP16" s="22">
        <v>2</v>
      </c>
      <c r="AQ16" s="22">
        <v>2</v>
      </c>
      <c r="AR16" s="24">
        <f t="shared" si="0"/>
        <v>77</v>
      </c>
      <c r="AS16" s="25">
        <f>AR16/(BA16*2)</f>
        <v>0.93902439024390238</v>
      </c>
      <c r="AT16" s="26"/>
      <c r="AU16" s="27">
        <f t="shared" si="1"/>
        <v>37</v>
      </c>
      <c r="AV16" s="28">
        <f t="shared" si="5"/>
        <v>0.21264367816091953</v>
      </c>
      <c r="AW16" s="29">
        <f t="shared" si="2"/>
        <v>3</v>
      </c>
      <c r="AX16" s="30">
        <f t="shared" si="6"/>
        <v>1.7241379310344827E-2</v>
      </c>
      <c r="AY16" s="31">
        <f t="shared" si="3"/>
        <v>1</v>
      </c>
      <c r="AZ16" s="32">
        <f t="shared" si="7"/>
        <v>5.7471264367816091E-3</v>
      </c>
      <c r="BA16" s="33">
        <f t="shared" si="4"/>
        <v>41</v>
      </c>
    </row>
    <row r="17" spans="1:53" ht="15" customHeight="1" x14ac:dyDescent="0.25">
      <c r="A17" s="20" t="s">
        <v>61</v>
      </c>
      <c r="B17" s="21" t="s">
        <v>75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0</v>
      </c>
      <c r="AE17" s="22">
        <v>2</v>
      </c>
      <c r="AF17" s="22">
        <v>2</v>
      </c>
      <c r="AG17" s="22">
        <v>2</v>
      </c>
      <c r="AH17" s="22">
        <v>2</v>
      </c>
      <c r="AI17" s="22">
        <v>2</v>
      </c>
      <c r="AJ17" s="22">
        <v>2</v>
      </c>
      <c r="AK17" s="22">
        <v>0</v>
      </c>
      <c r="AL17" s="22">
        <v>2</v>
      </c>
      <c r="AM17" s="22">
        <v>2</v>
      </c>
      <c r="AN17" s="22">
        <v>2</v>
      </c>
      <c r="AO17" s="22">
        <v>2</v>
      </c>
      <c r="AP17" s="22">
        <v>2</v>
      </c>
      <c r="AQ17" s="22">
        <v>2</v>
      </c>
      <c r="AR17" s="24">
        <f t="shared" si="0"/>
        <v>78</v>
      </c>
      <c r="AS17" s="25">
        <f>AR17/(BA17*2)</f>
        <v>0.95121951219512191</v>
      </c>
      <c r="AT17" s="26"/>
      <c r="AU17" s="27">
        <f t="shared" si="1"/>
        <v>39</v>
      </c>
      <c r="AV17" s="28">
        <f t="shared" si="5"/>
        <v>0.22413793103448276</v>
      </c>
      <c r="AW17" s="29">
        <f t="shared" si="2"/>
        <v>0</v>
      </c>
      <c r="AX17" s="30">
        <f t="shared" si="6"/>
        <v>0</v>
      </c>
      <c r="AY17" s="31">
        <f t="shared" si="3"/>
        <v>2</v>
      </c>
      <c r="AZ17" s="32">
        <f t="shared" si="7"/>
        <v>1.1494252873563218E-2</v>
      </c>
      <c r="BA17" s="33">
        <f t="shared" si="4"/>
        <v>41</v>
      </c>
    </row>
    <row r="18" spans="1:53" ht="15" customHeight="1" x14ac:dyDescent="0.25">
      <c r="A18" s="20" t="s">
        <v>61</v>
      </c>
      <c r="B18" s="21" t="s">
        <v>76</v>
      </c>
      <c r="C18" s="22">
        <v>2</v>
      </c>
      <c r="D18" s="22">
        <v>2</v>
      </c>
      <c r="E18" s="35">
        <v>2</v>
      </c>
      <c r="F18" s="22">
        <v>2</v>
      </c>
      <c r="G18" s="22">
        <v>2</v>
      </c>
      <c r="H18" s="22">
        <v>2</v>
      </c>
      <c r="I18" s="22">
        <v>0</v>
      </c>
      <c r="J18" s="35">
        <v>2</v>
      </c>
      <c r="K18" s="36">
        <v>0</v>
      </c>
      <c r="L18" s="22">
        <v>0</v>
      </c>
      <c r="M18" s="22">
        <v>0</v>
      </c>
      <c r="N18" s="22">
        <v>0</v>
      </c>
      <c r="O18" s="22">
        <v>2</v>
      </c>
      <c r="P18" s="22">
        <v>2</v>
      </c>
      <c r="Q18" s="22">
        <v>2</v>
      </c>
      <c r="R18" s="22">
        <v>2</v>
      </c>
      <c r="S18" s="35">
        <v>2</v>
      </c>
      <c r="T18" s="22">
        <v>2</v>
      </c>
      <c r="U18" s="22">
        <v>2</v>
      </c>
      <c r="V18" s="22">
        <v>2</v>
      </c>
      <c r="W18" s="22">
        <v>2</v>
      </c>
      <c r="X18" s="22">
        <v>2</v>
      </c>
      <c r="Y18" s="23">
        <v>0</v>
      </c>
      <c r="Z18" s="23">
        <v>0</v>
      </c>
      <c r="AA18" s="35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2">
        <v>2</v>
      </c>
      <c r="AQ18" s="22">
        <v>2</v>
      </c>
      <c r="AR18" s="24">
        <f t="shared" si="0"/>
        <v>68</v>
      </c>
      <c r="AS18" s="25">
        <f>AR18/(BA18*2)</f>
        <v>0.82926829268292679</v>
      </c>
      <c r="AT18" s="26"/>
      <c r="AU18" s="27">
        <f t="shared" si="1"/>
        <v>34</v>
      </c>
      <c r="AV18" s="28">
        <f t="shared" si="5"/>
        <v>0.19540229885057472</v>
      </c>
      <c r="AW18" s="29">
        <f t="shared" si="2"/>
        <v>0</v>
      </c>
      <c r="AX18" s="30">
        <f t="shared" si="6"/>
        <v>0</v>
      </c>
      <c r="AY18" s="31">
        <f t="shared" si="3"/>
        <v>7</v>
      </c>
      <c r="AZ18" s="32">
        <f t="shared" si="7"/>
        <v>4.0229885057471264E-2</v>
      </c>
      <c r="BA18" s="33">
        <f t="shared" si="4"/>
        <v>41</v>
      </c>
    </row>
    <row r="19" spans="1:53" ht="15" customHeight="1" x14ac:dyDescent="0.25">
      <c r="A19" s="37" t="s">
        <v>77</v>
      </c>
      <c r="B19" s="21" t="s">
        <v>78</v>
      </c>
      <c r="C19" s="22">
        <v>1</v>
      </c>
      <c r="D19" s="22">
        <v>1</v>
      </c>
      <c r="E19" s="36">
        <v>1</v>
      </c>
      <c r="F19" s="22">
        <v>2</v>
      </c>
      <c r="G19" s="22">
        <v>2</v>
      </c>
      <c r="H19" s="22">
        <v>2</v>
      </c>
      <c r="I19" s="36">
        <v>1</v>
      </c>
      <c r="J19" s="22">
        <v>1</v>
      </c>
      <c r="K19" s="22">
        <v>1</v>
      </c>
      <c r="L19" s="22">
        <v>2</v>
      </c>
      <c r="M19" s="22">
        <v>2</v>
      </c>
      <c r="N19" s="22">
        <v>2</v>
      </c>
      <c r="O19" s="22">
        <v>1</v>
      </c>
      <c r="P19" s="22">
        <v>0</v>
      </c>
      <c r="Q19" s="22">
        <v>2</v>
      </c>
      <c r="R19" s="22">
        <v>2</v>
      </c>
      <c r="S19" s="35">
        <v>2</v>
      </c>
      <c r="T19" s="22">
        <v>0</v>
      </c>
      <c r="U19" s="22">
        <v>2</v>
      </c>
      <c r="V19" s="23">
        <v>0</v>
      </c>
      <c r="W19" s="23">
        <v>0</v>
      </c>
      <c r="X19" s="22">
        <v>2</v>
      </c>
      <c r="Y19" s="23">
        <v>0</v>
      </c>
      <c r="Z19" s="23">
        <v>0</v>
      </c>
      <c r="AA19" s="23">
        <v>0</v>
      </c>
      <c r="AB19" s="22">
        <v>2</v>
      </c>
      <c r="AC19" s="22">
        <v>2</v>
      </c>
      <c r="AD19" s="22">
        <v>2</v>
      </c>
      <c r="AE19" s="22">
        <v>1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1</v>
      </c>
      <c r="AL19" s="22">
        <v>1</v>
      </c>
      <c r="AM19" s="22">
        <v>2</v>
      </c>
      <c r="AN19" s="22">
        <v>0</v>
      </c>
      <c r="AO19" s="22">
        <v>2</v>
      </c>
      <c r="AP19" s="22">
        <v>2</v>
      </c>
      <c r="AQ19" s="22">
        <v>0</v>
      </c>
      <c r="AR19" s="24">
        <f t="shared" si="0"/>
        <v>54</v>
      </c>
      <c r="AS19" s="25">
        <f>AR19/(BA19*2)</f>
        <v>0.65853658536585369</v>
      </c>
      <c r="AT19" s="26"/>
      <c r="AU19" s="27">
        <f t="shared" si="1"/>
        <v>22</v>
      </c>
      <c r="AV19" s="28">
        <f t="shared" si="5"/>
        <v>0.12643678160919541</v>
      </c>
      <c r="AW19" s="29">
        <f t="shared" si="2"/>
        <v>10</v>
      </c>
      <c r="AX19" s="30">
        <f t="shared" si="6"/>
        <v>5.7471264367816091E-2</v>
      </c>
      <c r="AY19" s="31">
        <f t="shared" si="3"/>
        <v>9</v>
      </c>
      <c r="AZ19" s="32">
        <f t="shared" si="7"/>
        <v>5.1724137931034482E-2</v>
      </c>
      <c r="BA19" s="33">
        <f t="shared" si="4"/>
        <v>41</v>
      </c>
    </row>
    <row r="20" spans="1:53" ht="15" customHeight="1" x14ac:dyDescent="0.25">
      <c r="A20" s="37" t="s">
        <v>77</v>
      </c>
      <c r="B20" s="21" t="s">
        <v>79</v>
      </c>
      <c r="C20" s="22">
        <v>1</v>
      </c>
      <c r="D20" s="22">
        <v>1</v>
      </c>
      <c r="E20" s="22">
        <v>2</v>
      </c>
      <c r="F20" s="22">
        <v>2</v>
      </c>
      <c r="G20" s="22">
        <v>2</v>
      </c>
      <c r="H20" s="22">
        <v>2</v>
      </c>
      <c r="I20" s="35">
        <v>2</v>
      </c>
      <c r="J20" s="22">
        <v>2</v>
      </c>
      <c r="K20" s="35">
        <v>2</v>
      </c>
      <c r="L20" s="22">
        <v>0</v>
      </c>
      <c r="M20" s="22">
        <v>2</v>
      </c>
      <c r="N20" s="22">
        <v>2</v>
      </c>
      <c r="O20" s="35">
        <v>2</v>
      </c>
      <c r="P20" s="22">
        <v>2</v>
      </c>
      <c r="Q20" s="22">
        <v>2</v>
      </c>
      <c r="R20" s="22">
        <v>2</v>
      </c>
      <c r="S20" s="35">
        <v>2</v>
      </c>
      <c r="T20" s="22">
        <v>2</v>
      </c>
      <c r="U20" s="22">
        <v>2</v>
      </c>
      <c r="V20" s="35">
        <v>2</v>
      </c>
      <c r="W20" s="22">
        <v>2</v>
      </c>
      <c r="X20" s="22">
        <v>2</v>
      </c>
      <c r="Y20" s="36">
        <v>1</v>
      </c>
      <c r="Z20" s="22">
        <v>2</v>
      </c>
      <c r="AA20" s="22">
        <v>2</v>
      </c>
      <c r="AB20" s="36">
        <v>0</v>
      </c>
      <c r="AC20" s="22">
        <v>2</v>
      </c>
      <c r="AD20" s="22">
        <v>2</v>
      </c>
      <c r="AE20" s="22">
        <v>2</v>
      </c>
      <c r="AF20" s="22">
        <v>2</v>
      </c>
      <c r="AG20" s="22">
        <v>1</v>
      </c>
      <c r="AH20" s="22">
        <v>2</v>
      </c>
      <c r="AI20" s="22">
        <v>2</v>
      </c>
      <c r="AJ20" s="22">
        <v>2</v>
      </c>
      <c r="AK20" s="22">
        <v>2</v>
      </c>
      <c r="AL20" s="22">
        <v>2</v>
      </c>
      <c r="AM20" s="22">
        <v>2</v>
      </c>
      <c r="AN20" s="22">
        <v>2</v>
      </c>
      <c r="AO20" s="22">
        <v>2</v>
      </c>
      <c r="AP20" s="22">
        <v>2</v>
      </c>
      <c r="AQ20" s="22">
        <v>2</v>
      </c>
      <c r="AR20" s="24">
        <f t="shared" si="0"/>
        <v>74</v>
      </c>
      <c r="AS20" s="25">
        <f>AR20/(BA20*2)</f>
        <v>0.90243902439024393</v>
      </c>
      <c r="AT20" s="26"/>
      <c r="AU20" s="27">
        <f t="shared" si="1"/>
        <v>35</v>
      </c>
      <c r="AV20" s="28">
        <f t="shared" si="5"/>
        <v>0.20114942528735633</v>
      </c>
      <c r="AW20" s="29">
        <f t="shared" si="2"/>
        <v>4</v>
      </c>
      <c r="AX20" s="30">
        <f t="shared" si="6"/>
        <v>2.2988505747126436E-2</v>
      </c>
      <c r="AY20" s="31">
        <f t="shared" si="3"/>
        <v>2</v>
      </c>
      <c r="AZ20" s="32">
        <f t="shared" si="7"/>
        <v>1.1494252873563218E-2</v>
      </c>
      <c r="BA20" s="33">
        <f t="shared" si="4"/>
        <v>41</v>
      </c>
    </row>
    <row r="21" spans="1:53" ht="15" customHeight="1" x14ac:dyDescent="0.25">
      <c r="A21" s="37" t="s">
        <v>77</v>
      </c>
      <c r="B21" s="21" t="s">
        <v>80</v>
      </c>
      <c r="C21" s="22">
        <v>2</v>
      </c>
      <c r="D21" s="22">
        <v>2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36">
        <v>1</v>
      </c>
      <c r="P21" s="22">
        <v>2</v>
      </c>
      <c r="Q21" s="22">
        <v>2</v>
      </c>
      <c r="R21" s="22">
        <v>2</v>
      </c>
      <c r="S21" s="35">
        <v>2</v>
      </c>
      <c r="T21" s="22">
        <v>2</v>
      </c>
      <c r="U21" s="22">
        <v>2</v>
      </c>
      <c r="V21" s="35">
        <v>2</v>
      </c>
      <c r="W21" s="22">
        <v>2</v>
      </c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35">
        <v>2</v>
      </c>
      <c r="AD21" s="22">
        <v>0</v>
      </c>
      <c r="AE21" s="23">
        <v>0</v>
      </c>
      <c r="AF21" s="22">
        <v>0</v>
      </c>
      <c r="AG21" s="22">
        <v>2</v>
      </c>
      <c r="AH21" s="22">
        <v>2</v>
      </c>
      <c r="AI21" s="22">
        <v>2</v>
      </c>
      <c r="AJ21" s="22">
        <v>2</v>
      </c>
      <c r="AK21" s="22">
        <v>2</v>
      </c>
      <c r="AL21" s="23">
        <v>0</v>
      </c>
      <c r="AM21" s="22">
        <v>1</v>
      </c>
      <c r="AN21" s="22">
        <v>2</v>
      </c>
      <c r="AO21" s="22">
        <v>2</v>
      </c>
      <c r="AP21" s="22">
        <v>2</v>
      </c>
      <c r="AQ21" s="22">
        <v>2</v>
      </c>
      <c r="AR21" s="24">
        <f t="shared" si="0"/>
        <v>72</v>
      </c>
      <c r="AS21" s="25">
        <f>AR21/(BA21*2)</f>
        <v>0.87804878048780488</v>
      </c>
      <c r="AT21" s="26"/>
      <c r="AU21" s="27">
        <f t="shared" si="1"/>
        <v>35</v>
      </c>
      <c r="AV21" s="28">
        <f t="shared" si="5"/>
        <v>0.20114942528735633</v>
      </c>
      <c r="AW21" s="29">
        <f t="shared" si="2"/>
        <v>2</v>
      </c>
      <c r="AX21" s="30">
        <f t="shared" si="6"/>
        <v>1.1494252873563218E-2</v>
      </c>
      <c r="AY21" s="31">
        <f t="shared" si="3"/>
        <v>4</v>
      </c>
      <c r="AZ21" s="32">
        <f t="shared" si="7"/>
        <v>2.2988505747126436E-2</v>
      </c>
      <c r="BA21" s="33">
        <f t="shared" si="4"/>
        <v>41</v>
      </c>
    </row>
    <row r="22" spans="1:53" ht="15" customHeight="1" x14ac:dyDescent="0.25">
      <c r="A22" s="37" t="s">
        <v>77</v>
      </c>
      <c r="B22" s="21" t="s">
        <v>81</v>
      </c>
      <c r="C22" s="22">
        <v>2</v>
      </c>
      <c r="D22" s="22">
        <v>2</v>
      </c>
      <c r="E22" s="35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36">
        <v>1</v>
      </c>
      <c r="L22" s="22">
        <v>0</v>
      </c>
      <c r="M22" s="22">
        <v>0</v>
      </c>
      <c r="N22" s="22">
        <v>0</v>
      </c>
      <c r="O22" s="22">
        <v>2</v>
      </c>
      <c r="P22" s="22">
        <v>2</v>
      </c>
      <c r="Q22" s="22">
        <v>2</v>
      </c>
      <c r="R22" s="22">
        <v>2</v>
      </c>
      <c r="S22" s="35">
        <v>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3">
        <v>0</v>
      </c>
      <c r="Z22" s="22">
        <v>2</v>
      </c>
      <c r="AA22" s="22">
        <v>2</v>
      </c>
      <c r="AB22" s="22">
        <v>0</v>
      </c>
      <c r="AC22" s="35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1</v>
      </c>
      <c r="AK22" s="22">
        <v>2</v>
      </c>
      <c r="AL22" s="22">
        <v>2</v>
      </c>
      <c r="AM22" s="22">
        <v>2</v>
      </c>
      <c r="AN22" s="22">
        <v>2</v>
      </c>
      <c r="AO22" s="22">
        <v>2</v>
      </c>
      <c r="AP22" s="22">
        <v>2</v>
      </c>
      <c r="AQ22" s="22">
        <v>2</v>
      </c>
      <c r="AR22" s="24">
        <f t="shared" si="0"/>
        <v>70</v>
      </c>
      <c r="AS22" s="25">
        <f>AR22/(BA22*2)</f>
        <v>0.85365853658536583</v>
      </c>
      <c r="AT22" s="26"/>
      <c r="AU22" s="27">
        <f t="shared" si="1"/>
        <v>34</v>
      </c>
      <c r="AV22" s="28">
        <f t="shared" si="5"/>
        <v>0.19540229885057472</v>
      </c>
      <c r="AW22" s="29">
        <f t="shared" si="2"/>
        <v>2</v>
      </c>
      <c r="AX22" s="30">
        <f t="shared" si="6"/>
        <v>1.1494252873563218E-2</v>
      </c>
      <c r="AY22" s="31">
        <f t="shared" si="3"/>
        <v>5</v>
      </c>
      <c r="AZ22" s="32">
        <f t="shared" si="7"/>
        <v>2.8735632183908046E-2</v>
      </c>
      <c r="BA22" s="33">
        <f t="shared" si="4"/>
        <v>41</v>
      </c>
    </row>
    <row r="23" spans="1:53" ht="15" customHeight="1" x14ac:dyDescent="0.25">
      <c r="A23" s="37" t="s">
        <v>77</v>
      </c>
      <c r="B23" s="21" t="s">
        <v>82</v>
      </c>
      <c r="C23" s="22">
        <v>2</v>
      </c>
      <c r="D23" s="22">
        <v>1</v>
      </c>
      <c r="E23" s="22">
        <v>2</v>
      </c>
      <c r="F23" s="22">
        <v>2</v>
      </c>
      <c r="G23" s="22">
        <v>2</v>
      </c>
      <c r="H23" s="22">
        <v>2</v>
      </c>
      <c r="I23" s="23">
        <v>0</v>
      </c>
      <c r="J23" s="36">
        <v>1</v>
      </c>
      <c r="K23" s="22">
        <v>2</v>
      </c>
      <c r="L23" s="22">
        <v>2</v>
      </c>
      <c r="M23" s="22">
        <v>2</v>
      </c>
      <c r="N23" s="22">
        <v>2</v>
      </c>
      <c r="O23" s="35">
        <v>2</v>
      </c>
      <c r="P23" s="22">
        <v>2</v>
      </c>
      <c r="Q23" s="22">
        <v>2</v>
      </c>
      <c r="R23" s="22">
        <v>2</v>
      </c>
      <c r="S23" s="23">
        <v>0</v>
      </c>
      <c r="T23" s="22">
        <v>2</v>
      </c>
      <c r="U23" s="22">
        <v>2</v>
      </c>
      <c r="V23" s="36">
        <v>1</v>
      </c>
      <c r="W23" s="22">
        <v>2</v>
      </c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35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2</v>
      </c>
      <c r="AL23" s="22">
        <v>2</v>
      </c>
      <c r="AM23" s="22">
        <v>2</v>
      </c>
      <c r="AN23" s="22">
        <v>2</v>
      </c>
      <c r="AO23" s="22">
        <v>2</v>
      </c>
      <c r="AP23" s="22">
        <v>2</v>
      </c>
      <c r="AQ23" s="22">
        <v>2</v>
      </c>
      <c r="AR23" s="24">
        <f t="shared" si="0"/>
        <v>75</v>
      </c>
      <c r="AS23" s="25">
        <f>AR23/(BA23*2)</f>
        <v>0.91463414634146345</v>
      </c>
      <c r="AT23" s="26"/>
      <c r="AU23" s="27">
        <f t="shared" si="1"/>
        <v>36</v>
      </c>
      <c r="AV23" s="28">
        <f t="shared" si="5"/>
        <v>0.20689655172413793</v>
      </c>
      <c r="AW23" s="29">
        <f t="shared" si="2"/>
        <v>3</v>
      </c>
      <c r="AX23" s="30">
        <f t="shared" si="6"/>
        <v>1.7241379310344827E-2</v>
      </c>
      <c r="AY23" s="31">
        <f t="shared" si="3"/>
        <v>2</v>
      </c>
      <c r="AZ23" s="32">
        <f t="shared" si="7"/>
        <v>1.1494252873563218E-2</v>
      </c>
      <c r="BA23" s="33">
        <f t="shared" si="4"/>
        <v>41</v>
      </c>
    </row>
    <row r="24" spans="1:53" ht="15" customHeight="1" x14ac:dyDescent="0.25">
      <c r="A24" s="37" t="s">
        <v>77</v>
      </c>
      <c r="B24" s="21" t="s">
        <v>83</v>
      </c>
      <c r="C24" s="36">
        <v>1</v>
      </c>
      <c r="D24" s="36">
        <v>1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36">
        <v>1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35">
        <v>2</v>
      </c>
      <c r="T24" s="22">
        <v>2</v>
      </c>
      <c r="U24" s="22">
        <v>2</v>
      </c>
      <c r="V24" s="36">
        <v>1</v>
      </c>
      <c r="W24" s="22">
        <v>2</v>
      </c>
      <c r="X24" s="22">
        <v>2</v>
      </c>
      <c r="Y24" s="23">
        <v>0</v>
      </c>
      <c r="Z24" s="22">
        <v>1</v>
      </c>
      <c r="AA24" s="22">
        <v>2</v>
      </c>
      <c r="AB24" s="22">
        <v>2</v>
      </c>
      <c r="AC24" s="22">
        <v>2</v>
      </c>
      <c r="AD24" s="35">
        <v>1</v>
      </c>
      <c r="AE24" s="35">
        <v>2</v>
      </c>
      <c r="AF24" s="35">
        <v>2</v>
      </c>
      <c r="AG24" s="22">
        <v>0</v>
      </c>
      <c r="AH24" s="35">
        <v>2</v>
      </c>
      <c r="AI24" s="22">
        <v>2</v>
      </c>
      <c r="AJ24" s="22">
        <v>1</v>
      </c>
      <c r="AK24" s="35">
        <v>1</v>
      </c>
      <c r="AL24" s="35">
        <v>0</v>
      </c>
      <c r="AM24" s="23">
        <v>0</v>
      </c>
      <c r="AN24" s="22">
        <v>0</v>
      </c>
      <c r="AO24" s="22">
        <v>2</v>
      </c>
      <c r="AP24" s="22">
        <v>2</v>
      </c>
      <c r="AQ24" s="22">
        <v>0</v>
      </c>
      <c r="AR24" s="24">
        <f t="shared" si="0"/>
        <v>62</v>
      </c>
      <c r="AS24" s="25">
        <f>AR24/(BA24*2)</f>
        <v>0.75609756097560976</v>
      </c>
      <c r="AT24" s="26"/>
      <c r="AU24" s="27">
        <f t="shared" si="1"/>
        <v>27</v>
      </c>
      <c r="AV24" s="28">
        <f t="shared" si="5"/>
        <v>0.15517241379310345</v>
      </c>
      <c r="AW24" s="29">
        <f t="shared" si="2"/>
        <v>8</v>
      </c>
      <c r="AX24" s="30">
        <f t="shared" si="6"/>
        <v>4.5977011494252873E-2</v>
      </c>
      <c r="AY24" s="31">
        <f t="shared" si="3"/>
        <v>6</v>
      </c>
      <c r="AZ24" s="32">
        <f t="shared" si="7"/>
        <v>3.4482758620689655E-2</v>
      </c>
      <c r="BA24" s="33">
        <f t="shared" si="4"/>
        <v>41</v>
      </c>
    </row>
    <row r="25" spans="1:53" ht="15" customHeight="1" x14ac:dyDescent="0.25">
      <c r="A25" s="37" t="s">
        <v>77</v>
      </c>
      <c r="B25" s="21" t="s">
        <v>84</v>
      </c>
      <c r="C25" s="22">
        <v>2</v>
      </c>
      <c r="D25" s="22">
        <v>1</v>
      </c>
      <c r="E25" s="23">
        <v>1</v>
      </c>
      <c r="F25" s="22">
        <v>2</v>
      </c>
      <c r="G25" s="22">
        <v>2</v>
      </c>
      <c r="H25" s="22">
        <v>2</v>
      </c>
      <c r="I25" s="22">
        <v>2</v>
      </c>
      <c r="J25" s="23">
        <v>0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36">
        <v>0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35">
        <v>2</v>
      </c>
      <c r="W25" s="22">
        <v>2</v>
      </c>
      <c r="X25" s="22">
        <v>2</v>
      </c>
      <c r="Y25" s="36">
        <v>1</v>
      </c>
      <c r="Z25" s="22">
        <v>2</v>
      </c>
      <c r="AA25" s="22">
        <v>2</v>
      </c>
      <c r="AB25" s="22">
        <v>0</v>
      </c>
      <c r="AC25" s="36">
        <v>0</v>
      </c>
      <c r="AD25" s="22">
        <v>2</v>
      </c>
      <c r="AE25" s="22">
        <v>2</v>
      </c>
      <c r="AF25" s="22">
        <v>2</v>
      </c>
      <c r="AG25" s="22">
        <v>2</v>
      </c>
      <c r="AH25" s="22">
        <v>2</v>
      </c>
      <c r="AI25" s="22">
        <v>2</v>
      </c>
      <c r="AJ25" s="22">
        <v>2</v>
      </c>
      <c r="AK25" s="22">
        <v>0</v>
      </c>
      <c r="AL25" s="23">
        <v>0</v>
      </c>
      <c r="AM25" s="23">
        <v>0</v>
      </c>
      <c r="AN25" s="22">
        <v>0</v>
      </c>
      <c r="AO25" s="22">
        <v>2</v>
      </c>
      <c r="AP25" s="22">
        <v>2</v>
      </c>
      <c r="AQ25" s="22">
        <v>0</v>
      </c>
      <c r="AR25" s="24">
        <f t="shared" si="0"/>
        <v>61</v>
      </c>
      <c r="AS25" s="25">
        <f>AR25/(BA25*2)</f>
        <v>0.74390243902439024</v>
      </c>
      <c r="AT25" s="26"/>
      <c r="AU25" s="27">
        <f t="shared" si="1"/>
        <v>29</v>
      </c>
      <c r="AV25" s="28">
        <f t="shared" si="5"/>
        <v>0.16666666666666666</v>
      </c>
      <c r="AW25" s="29">
        <f t="shared" si="2"/>
        <v>3</v>
      </c>
      <c r="AX25" s="30">
        <f t="shared" si="6"/>
        <v>1.7241379310344827E-2</v>
      </c>
      <c r="AY25" s="31">
        <f t="shared" si="3"/>
        <v>9</v>
      </c>
      <c r="AZ25" s="32">
        <f t="shared" si="7"/>
        <v>5.1724137931034482E-2</v>
      </c>
      <c r="BA25" s="33">
        <f t="shared" si="4"/>
        <v>41</v>
      </c>
    </row>
    <row r="26" spans="1:53" ht="15" customHeight="1" x14ac:dyDescent="0.25">
      <c r="A26" s="37" t="s">
        <v>77</v>
      </c>
      <c r="B26" s="21" t="s">
        <v>85</v>
      </c>
      <c r="C26" s="22">
        <v>2</v>
      </c>
      <c r="D26" s="22">
        <v>1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35">
        <v>2</v>
      </c>
      <c r="K26" s="23">
        <v>0</v>
      </c>
      <c r="L26" s="22">
        <v>2</v>
      </c>
      <c r="M26" s="22">
        <v>2</v>
      </c>
      <c r="N26" s="22">
        <v>2</v>
      </c>
      <c r="O26" s="36">
        <v>0</v>
      </c>
      <c r="P26" s="22">
        <v>2</v>
      </c>
      <c r="Q26" s="22">
        <v>2</v>
      </c>
      <c r="R26" s="22">
        <v>2</v>
      </c>
      <c r="S26" s="22">
        <v>2</v>
      </c>
      <c r="T26" s="35">
        <v>2</v>
      </c>
      <c r="U26" s="22">
        <v>2</v>
      </c>
      <c r="V26" s="22">
        <v>2</v>
      </c>
      <c r="W26" s="22">
        <v>2</v>
      </c>
      <c r="X26" s="22">
        <v>2</v>
      </c>
      <c r="Y26" s="22">
        <v>2</v>
      </c>
      <c r="Z26" s="22">
        <v>2</v>
      </c>
      <c r="AA26" s="22">
        <v>1</v>
      </c>
      <c r="AB26" s="22">
        <v>1</v>
      </c>
      <c r="AC26" s="35">
        <v>1</v>
      </c>
      <c r="AD26" s="22">
        <v>2</v>
      </c>
      <c r="AE26" s="22">
        <v>2</v>
      </c>
      <c r="AF26" s="22">
        <v>2</v>
      </c>
      <c r="AG26" s="22">
        <v>2</v>
      </c>
      <c r="AH26" s="22">
        <v>2</v>
      </c>
      <c r="AI26" s="22">
        <v>2</v>
      </c>
      <c r="AJ26" s="22">
        <v>2</v>
      </c>
      <c r="AK26" s="22">
        <v>1</v>
      </c>
      <c r="AL26" s="22">
        <v>2</v>
      </c>
      <c r="AM26" s="22">
        <v>2</v>
      </c>
      <c r="AN26" s="22">
        <v>2</v>
      </c>
      <c r="AO26" s="22">
        <v>2</v>
      </c>
      <c r="AP26" s="22">
        <v>2</v>
      </c>
      <c r="AQ26" s="22">
        <v>1</v>
      </c>
      <c r="AR26" s="24">
        <f t="shared" si="0"/>
        <v>72</v>
      </c>
      <c r="AS26" s="25">
        <f>AR26/(BA26*2)</f>
        <v>0.87804878048780488</v>
      </c>
      <c r="AT26" s="26"/>
      <c r="AU26" s="27">
        <f t="shared" si="1"/>
        <v>33</v>
      </c>
      <c r="AV26" s="28">
        <f t="shared" si="5"/>
        <v>0.18965517241379309</v>
      </c>
      <c r="AW26" s="29">
        <f t="shared" si="2"/>
        <v>6</v>
      </c>
      <c r="AX26" s="30">
        <f t="shared" si="6"/>
        <v>3.4482758620689655E-2</v>
      </c>
      <c r="AY26" s="31">
        <f t="shared" si="3"/>
        <v>2</v>
      </c>
      <c r="AZ26" s="32">
        <f t="shared" si="7"/>
        <v>1.1494252873563218E-2</v>
      </c>
      <c r="BA26" s="33">
        <f t="shared" si="4"/>
        <v>41</v>
      </c>
    </row>
    <row r="27" spans="1:53" ht="15" customHeight="1" x14ac:dyDescent="0.25">
      <c r="A27" s="37" t="s">
        <v>77</v>
      </c>
      <c r="B27" s="21" t="s">
        <v>86</v>
      </c>
      <c r="C27" s="22">
        <v>2</v>
      </c>
      <c r="D27" s="22">
        <v>2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35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3">
        <v>1</v>
      </c>
      <c r="T27" s="22">
        <v>1</v>
      </c>
      <c r="U27" s="22">
        <v>2</v>
      </c>
      <c r="V27" s="23">
        <v>1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2</v>
      </c>
      <c r="AD27" s="22">
        <v>1</v>
      </c>
      <c r="AE27" s="23">
        <v>1</v>
      </c>
      <c r="AF27" s="22">
        <v>2</v>
      </c>
      <c r="AG27" s="22">
        <v>0</v>
      </c>
      <c r="AH27" s="35">
        <v>2</v>
      </c>
      <c r="AI27" s="22">
        <v>2</v>
      </c>
      <c r="AJ27" s="22">
        <v>2</v>
      </c>
      <c r="AK27" s="22">
        <v>1</v>
      </c>
      <c r="AL27" s="35">
        <v>2</v>
      </c>
      <c r="AM27" s="22">
        <v>0</v>
      </c>
      <c r="AN27" s="22">
        <v>2</v>
      </c>
      <c r="AO27" s="22">
        <v>2</v>
      </c>
      <c r="AP27" s="22">
        <v>2</v>
      </c>
      <c r="AQ27" s="22">
        <v>2</v>
      </c>
      <c r="AR27" s="24">
        <f t="shared" si="0"/>
        <v>72</v>
      </c>
      <c r="AS27" s="25">
        <f>AR27/(BA27*2)</f>
        <v>0.87804878048780488</v>
      </c>
      <c r="AT27" s="26"/>
      <c r="AU27" s="27">
        <f t="shared" si="1"/>
        <v>33</v>
      </c>
      <c r="AV27" s="28">
        <f t="shared" si="5"/>
        <v>0.18965517241379309</v>
      </c>
      <c r="AW27" s="29">
        <f t="shared" si="2"/>
        <v>6</v>
      </c>
      <c r="AX27" s="30">
        <f t="shared" si="6"/>
        <v>3.4482758620689655E-2</v>
      </c>
      <c r="AY27" s="31">
        <f t="shared" si="3"/>
        <v>2</v>
      </c>
      <c r="AZ27" s="32">
        <f t="shared" si="7"/>
        <v>1.1494252873563218E-2</v>
      </c>
      <c r="BA27" s="33">
        <f t="shared" si="4"/>
        <v>41</v>
      </c>
    </row>
    <row r="28" spans="1:53" ht="15" customHeight="1" x14ac:dyDescent="0.25">
      <c r="A28" s="37" t="s">
        <v>77</v>
      </c>
      <c r="B28" s="21" t="s">
        <v>87</v>
      </c>
      <c r="C28" s="36">
        <v>1</v>
      </c>
      <c r="D28" s="22">
        <v>1</v>
      </c>
      <c r="E28" s="35">
        <v>2</v>
      </c>
      <c r="F28" s="22">
        <v>2</v>
      </c>
      <c r="G28" s="22">
        <v>2</v>
      </c>
      <c r="H28" s="22">
        <v>1</v>
      </c>
      <c r="I28" s="22">
        <v>2</v>
      </c>
      <c r="J28" s="22">
        <v>2</v>
      </c>
      <c r="K28" s="35">
        <v>1</v>
      </c>
      <c r="L28" s="22">
        <v>2</v>
      </c>
      <c r="M28" s="35">
        <v>2</v>
      </c>
      <c r="N28" s="35">
        <v>2</v>
      </c>
      <c r="O28" s="22">
        <v>2</v>
      </c>
      <c r="P28" s="36">
        <v>0</v>
      </c>
      <c r="Q28" s="22">
        <v>2</v>
      </c>
      <c r="R28" s="22">
        <v>2</v>
      </c>
      <c r="S28" s="23">
        <v>0</v>
      </c>
      <c r="T28" s="22">
        <v>2</v>
      </c>
      <c r="U28" s="22">
        <v>2</v>
      </c>
      <c r="V28" s="22">
        <v>2</v>
      </c>
      <c r="W28" s="22">
        <v>2</v>
      </c>
      <c r="X28" s="22">
        <v>2</v>
      </c>
      <c r="Y28" s="23">
        <v>0</v>
      </c>
      <c r="Z28" s="22">
        <v>1</v>
      </c>
      <c r="AA28" s="22">
        <v>1</v>
      </c>
      <c r="AB28" s="22">
        <v>1</v>
      </c>
      <c r="AC28" s="22">
        <v>1</v>
      </c>
      <c r="AD28" s="22">
        <v>2</v>
      </c>
      <c r="AE28" s="35">
        <v>2</v>
      </c>
      <c r="AF28" s="23">
        <v>0</v>
      </c>
      <c r="AG28" s="35">
        <v>2</v>
      </c>
      <c r="AH28" s="22">
        <v>2</v>
      </c>
      <c r="AI28" s="22">
        <v>2</v>
      </c>
      <c r="AJ28" s="22">
        <v>2</v>
      </c>
      <c r="AK28" s="22">
        <v>2</v>
      </c>
      <c r="AL28" s="35">
        <v>2</v>
      </c>
      <c r="AM28" s="23">
        <v>0</v>
      </c>
      <c r="AN28" s="23">
        <v>1</v>
      </c>
      <c r="AO28" s="22">
        <v>2</v>
      </c>
      <c r="AP28" s="22">
        <v>2</v>
      </c>
      <c r="AQ28" s="22">
        <v>2</v>
      </c>
      <c r="AR28" s="24">
        <f t="shared" si="0"/>
        <v>63</v>
      </c>
      <c r="AS28" s="25">
        <f>AR28/(BA28*2)</f>
        <v>0.76829268292682928</v>
      </c>
      <c r="AT28" s="26"/>
      <c r="AU28" s="27">
        <f t="shared" si="1"/>
        <v>27</v>
      </c>
      <c r="AV28" s="28">
        <f t="shared" si="5"/>
        <v>0.15517241379310345</v>
      </c>
      <c r="AW28" s="29">
        <f t="shared" si="2"/>
        <v>9</v>
      </c>
      <c r="AX28" s="30">
        <f t="shared" si="6"/>
        <v>5.1724137931034482E-2</v>
      </c>
      <c r="AY28" s="31">
        <f t="shared" si="3"/>
        <v>5</v>
      </c>
      <c r="AZ28" s="32">
        <f t="shared" si="7"/>
        <v>2.8735632183908046E-2</v>
      </c>
      <c r="BA28" s="33">
        <f t="shared" si="4"/>
        <v>41</v>
      </c>
    </row>
    <row r="29" spans="1:53" ht="15" customHeight="1" x14ac:dyDescent="0.25">
      <c r="A29" s="37" t="s">
        <v>77</v>
      </c>
      <c r="B29" s="21" t="s">
        <v>88</v>
      </c>
      <c r="C29" s="22">
        <v>2</v>
      </c>
      <c r="D29" s="36">
        <v>1</v>
      </c>
      <c r="E29" s="35">
        <v>2</v>
      </c>
      <c r="F29" s="22">
        <v>2</v>
      </c>
      <c r="G29" s="22">
        <v>1</v>
      </c>
      <c r="H29" s="22">
        <v>2</v>
      </c>
      <c r="I29" s="35">
        <v>2</v>
      </c>
      <c r="J29" s="35">
        <v>2</v>
      </c>
      <c r="K29" s="35">
        <v>2</v>
      </c>
      <c r="L29" s="35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22">
        <v>2</v>
      </c>
      <c r="S29" s="22">
        <v>2</v>
      </c>
      <c r="T29" s="35">
        <v>2</v>
      </c>
      <c r="U29" s="22">
        <v>2</v>
      </c>
      <c r="V29" s="36">
        <v>1</v>
      </c>
      <c r="W29" s="36">
        <v>1</v>
      </c>
      <c r="X29" s="35">
        <v>2</v>
      </c>
      <c r="Y29" s="35">
        <v>2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22">
        <v>2</v>
      </c>
      <c r="AI29" s="22">
        <v>2</v>
      </c>
      <c r="AJ29" s="22">
        <v>2</v>
      </c>
      <c r="AK29" s="22">
        <v>2</v>
      </c>
      <c r="AL29" s="22">
        <v>2</v>
      </c>
      <c r="AM29" s="22">
        <v>2</v>
      </c>
      <c r="AN29" s="22">
        <v>2</v>
      </c>
      <c r="AO29" s="22">
        <v>2</v>
      </c>
      <c r="AP29" s="22">
        <v>2</v>
      </c>
      <c r="AQ29" s="22">
        <v>2</v>
      </c>
      <c r="AR29" s="24">
        <f t="shared" si="0"/>
        <v>78</v>
      </c>
      <c r="AS29" s="25">
        <f>AR29/(BA29*2)</f>
        <v>0.95121951219512191</v>
      </c>
      <c r="AT29" s="26"/>
      <c r="AU29" s="27">
        <f t="shared" si="1"/>
        <v>37</v>
      </c>
      <c r="AV29" s="28">
        <f t="shared" si="5"/>
        <v>0.21264367816091953</v>
      </c>
      <c r="AW29" s="29">
        <f t="shared" si="2"/>
        <v>4</v>
      </c>
      <c r="AX29" s="30">
        <f t="shared" si="6"/>
        <v>2.2988505747126436E-2</v>
      </c>
      <c r="AY29" s="31">
        <f t="shared" si="3"/>
        <v>0</v>
      </c>
      <c r="AZ29" s="32">
        <f t="shared" si="7"/>
        <v>0</v>
      </c>
      <c r="BA29" s="33">
        <f t="shared" si="4"/>
        <v>41</v>
      </c>
    </row>
    <row r="30" spans="1:53" ht="15" customHeight="1" x14ac:dyDescent="0.25">
      <c r="A30" s="37" t="s">
        <v>77</v>
      </c>
      <c r="B30" s="21" t="s">
        <v>89</v>
      </c>
      <c r="C30" s="22">
        <v>2</v>
      </c>
      <c r="D30" s="35">
        <v>1</v>
      </c>
      <c r="E30" s="22">
        <v>2</v>
      </c>
      <c r="F30" s="22">
        <v>2</v>
      </c>
      <c r="G30" s="22">
        <v>2</v>
      </c>
      <c r="H30" s="35">
        <v>2</v>
      </c>
      <c r="I30" s="36">
        <v>1</v>
      </c>
      <c r="J30" s="36">
        <v>0</v>
      </c>
      <c r="K30" s="35">
        <v>2</v>
      </c>
      <c r="L30" s="35">
        <v>2</v>
      </c>
      <c r="M30" s="35">
        <v>2</v>
      </c>
      <c r="N30" s="35">
        <v>2</v>
      </c>
      <c r="O30" s="36">
        <v>0</v>
      </c>
      <c r="P30" s="22">
        <v>2</v>
      </c>
      <c r="Q30" s="36">
        <v>1</v>
      </c>
      <c r="R30" s="22">
        <v>2</v>
      </c>
      <c r="S30" s="23">
        <v>0</v>
      </c>
      <c r="T30" s="22">
        <v>2</v>
      </c>
      <c r="U30" s="22">
        <v>2</v>
      </c>
      <c r="V30" s="35">
        <v>2</v>
      </c>
      <c r="W30" s="35">
        <v>2</v>
      </c>
      <c r="X30" s="36">
        <v>1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35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1</v>
      </c>
      <c r="AK30" s="22">
        <v>2</v>
      </c>
      <c r="AL30" s="22">
        <v>2</v>
      </c>
      <c r="AM30" s="22">
        <v>2</v>
      </c>
      <c r="AN30" s="22">
        <v>2</v>
      </c>
      <c r="AO30" s="22">
        <v>2</v>
      </c>
      <c r="AP30" s="35">
        <v>2</v>
      </c>
      <c r="AQ30" s="22">
        <v>1</v>
      </c>
      <c r="AR30" s="24">
        <f t="shared" si="0"/>
        <v>70</v>
      </c>
      <c r="AS30" s="25">
        <f>AR30/(BA30*2)</f>
        <v>0.85365853658536583</v>
      </c>
      <c r="AT30" s="26"/>
      <c r="AU30" s="27">
        <f t="shared" si="1"/>
        <v>32</v>
      </c>
      <c r="AV30" s="28">
        <f t="shared" si="5"/>
        <v>0.18390804597701149</v>
      </c>
      <c r="AW30" s="29">
        <f t="shared" si="2"/>
        <v>6</v>
      </c>
      <c r="AX30" s="30">
        <f t="shared" si="6"/>
        <v>3.4482758620689655E-2</v>
      </c>
      <c r="AY30" s="31">
        <f t="shared" si="3"/>
        <v>3</v>
      </c>
      <c r="AZ30" s="32">
        <f t="shared" si="7"/>
        <v>1.7241379310344827E-2</v>
      </c>
      <c r="BA30" s="33">
        <f t="shared" si="4"/>
        <v>41</v>
      </c>
    </row>
    <row r="31" spans="1:53" ht="15" customHeight="1" x14ac:dyDescent="0.25">
      <c r="A31" s="37" t="s">
        <v>77</v>
      </c>
      <c r="B31" s="21" t="s">
        <v>90</v>
      </c>
      <c r="C31" s="22">
        <v>2</v>
      </c>
      <c r="D31" s="22">
        <v>1</v>
      </c>
      <c r="E31" s="22">
        <v>2</v>
      </c>
      <c r="F31" s="22">
        <v>2</v>
      </c>
      <c r="G31" s="22">
        <v>2</v>
      </c>
      <c r="H31" s="36">
        <v>1</v>
      </c>
      <c r="I31" s="22">
        <v>2</v>
      </c>
      <c r="J31" s="23">
        <v>1</v>
      </c>
      <c r="K31" s="22">
        <v>2</v>
      </c>
      <c r="L31" s="22">
        <v>2</v>
      </c>
      <c r="M31" s="22">
        <v>2</v>
      </c>
      <c r="N31" s="22">
        <v>2</v>
      </c>
      <c r="O31" s="22">
        <v>1</v>
      </c>
      <c r="P31" s="22">
        <v>2</v>
      </c>
      <c r="Q31" s="22">
        <v>2</v>
      </c>
      <c r="R31" s="22">
        <v>2</v>
      </c>
      <c r="S31" s="22">
        <v>2</v>
      </c>
      <c r="T31" s="35">
        <v>2</v>
      </c>
      <c r="U31" s="22">
        <v>2</v>
      </c>
      <c r="V31" s="36">
        <v>1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35">
        <v>2</v>
      </c>
      <c r="AC31" s="35">
        <v>2</v>
      </c>
      <c r="AD31" s="22">
        <v>0</v>
      </c>
      <c r="AE31" s="22">
        <v>1</v>
      </c>
      <c r="AF31" s="22">
        <v>2</v>
      </c>
      <c r="AG31" s="22">
        <v>2</v>
      </c>
      <c r="AH31" s="22">
        <v>2</v>
      </c>
      <c r="AI31" s="22">
        <v>2</v>
      </c>
      <c r="AJ31" s="22">
        <v>2</v>
      </c>
      <c r="AK31" s="22">
        <v>0</v>
      </c>
      <c r="AL31" s="23">
        <v>1</v>
      </c>
      <c r="AM31" s="35">
        <v>2</v>
      </c>
      <c r="AN31" s="22">
        <v>2</v>
      </c>
      <c r="AO31" s="22">
        <v>2</v>
      </c>
      <c r="AP31" s="22">
        <v>2</v>
      </c>
      <c r="AQ31" s="22">
        <v>2</v>
      </c>
      <c r="AR31" s="24">
        <f t="shared" si="0"/>
        <v>71</v>
      </c>
      <c r="AS31" s="25">
        <f>AR31/(BA31*2)</f>
        <v>0.86585365853658536</v>
      </c>
      <c r="AT31" s="26"/>
      <c r="AU31" s="27">
        <f t="shared" si="1"/>
        <v>32</v>
      </c>
      <c r="AV31" s="28">
        <f t="shared" si="5"/>
        <v>0.18390804597701149</v>
      </c>
      <c r="AW31" s="29">
        <f t="shared" si="2"/>
        <v>7</v>
      </c>
      <c r="AX31" s="30">
        <f t="shared" si="6"/>
        <v>4.0229885057471264E-2</v>
      </c>
      <c r="AY31" s="31">
        <f t="shared" si="3"/>
        <v>2</v>
      </c>
      <c r="AZ31" s="32">
        <f t="shared" si="7"/>
        <v>1.1494252873563218E-2</v>
      </c>
      <c r="BA31" s="33">
        <f t="shared" si="4"/>
        <v>41</v>
      </c>
    </row>
    <row r="32" spans="1:53" ht="15" customHeight="1" x14ac:dyDescent="0.25">
      <c r="A32" s="37" t="s">
        <v>77</v>
      </c>
      <c r="B32" s="21" t="s">
        <v>91</v>
      </c>
      <c r="C32" s="35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>
        <v>2</v>
      </c>
      <c r="Q32" s="35">
        <v>2</v>
      </c>
      <c r="R32" s="35">
        <v>2</v>
      </c>
      <c r="S32" s="35">
        <v>0</v>
      </c>
      <c r="T32" s="35">
        <v>2</v>
      </c>
      <c r="U32" s="35">
        <v>2</v>
      </c>
      <c r="V32" s="35">
        <v>1</v>
      </c>
      <c r="W32" s="35">
        <v>0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0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>
        <v>2</v>
      </c>
      <c r="AK32" s="22">
        <v>0</v>
      </c>
      <c r="AL32" s="35">
        <v>2</v>
      </c>
      <c r="AM32" s="35">
        <v>2</v>
      </c>
      <c r="AN32" s="35">
        <v>2</v>
      </c>
      <c r="AO32" s="35">
        <v>2</v>
      </c>
      <c r="AP32" s="35">
        <v>2</v>
      </c>
      <c r="AQ32" s="35">
        <v>2</v>
      </c>
      <c r="AR32" s="24">
        <f t="shared" si="0"/>
        <v>73</v>
      </c>
      <c r="AS32" s="25">
        <f>AR32/(BA32*2)</f>
        <v>0.8902439024390244</v>
      </c>
      <c r="AT32" s="26"/>
      <c r="AU32" s="27">
        <f t="shared" si="1"/>
        <v>36</v>
      </c>
      <c r="AV32" s="28">
        <f t="shared" si="5"/>
        <v>0.20689655172413793</v>
      </c>
      <c r="AW32" s="29">
        <f t="shared" si="2"/>
        <v>1</v>
      </c>
      <c r="AX32" s="30">
        <f t="shared" si="6"/>
        <v>5.7471264367816091E-3</v>
      </c>
      <c r="AY32" s="31">
        <f t="shared" si="3"/>
        <v>4</v>
      </c>
      <c r="AZ32" s="32">
        <f t="shared" si="7"/>
        <v>2.2988505747126436E-2</v>
      </c>
      <c r="BA32" s="33">
        <f t="shared" si="4"/>
        <v>41</v>
      </c>
    </row>
    <row r="33" spans="1:53" ht="15" customHeight="1" x14ac:dyDescent="0.25">
      <c r="A33" s="37" t="s">
        <v>77</v>
      </c>
      <c r="B33" s="21" t="s">
        <v>92</v>
      </c>
      <c r="C33" s="22">
        <v>2</v>
      </c>
      <c r="D33" s="22">
        <v>2</v>
      </c>
      <c r="E33" s="22">
        <v>2</v>
      </c>
      <c r="F33" s="22">
        <v>2</v>
      </c>
      <c r="G33" s="22">
        <v>2</v>
      </c>
      <c r="H33" s="22">
        <v>2</v>
      </c>
      <c r="I33" s="22">
        <v>2</v>
      </c>
      <c r="J33" s="22">
        <v>2</v>
      </c>
      <c r="K33" s="35">
        <v>1</v>
      </c>
      <c r="L33" s="22">
        <v>2</v>
      </c>
      <c r="M33" s="22">
        <v>2</v>
      </c>
      <c r="N33" s="22">
        <v>2</v>
      </c>
      <c r="O33" s="22">
        <v>2</v>
      </c>
      <c r="P33" s="22">
        <v>2</v>
      </c>
      <c r="Q33" s="22">
        <v>2</v>
      </c>
      <c r="R33" s="22">
        <v>2</v>
      </c>
      <c r="S33" s="35">
        <v>2</v>
      </c>
      <c r="T33" s="22">
        <v>2</v>
      </c>
      <c r="U33" s="22">
        <v>2</v>
      </c>
      <c r="V33" s="22">
        <v>2</v>
      </c>
      <c r="W33" s="22">
        <v>2</v>
      </c>
      <c r="X33" s="22">
        <v>2</v>
      </c>
      <c r="Y33" s="35">
        <v>2</v>
      </c>
      <c r="Z33" s="22">
        <v>2</v>
      </c>
      <c r="AA33" s="22">
        <v>2</v>
      </c>
      <c r="AB33" s="22">
        <v>2</v>
      </c>
      <c r="AC33" s="22">
        <v>2</v>
      </c>
      <c r="AD33" s="22">
        <v>1</v>
      </c>
      <c r="AE33" s="22">
        <v>2</v>
      </c>
      <c r="AF33" s="22">
        <v>2</v>
      </c>
      <c r="AG33" s="22">
        <v>2</v>
      </c>
      <c r="AH33" s="35">
        <v>2</v>
      </c>
      <c r="AI33" s="22">
        <v>2</v>
      </c>
      <c r="AJ33" s="22">
        <v>2</v>
      </c>
      <c r="AK33" s="22">
        <v>2</v>
      </c>
      <c r="AL33" s="22">
        <v>2</v>
      </c>
      <c r="AM33" s="22">
        <v>2</v>
      </c>
      <c r="AN33" s="22">
        <v>2</v>
      </c>
      <c r="AO33" s="22">
        <v>2</v>
      </c>
      <c r="AP33" s="22">
        <v>2</v>
      </c>
      <c r="AQ33" s="22">
        <v>2</v>
      </c>
      <c r="AR33" s="24">
        <f t="shared" si="0"/>
        <v>80</v>
      </c>
      <c r="AS33" s="25">
        <f>AR33/(BA33*2)</f>
        <v>0.97560975609756095</v>
      </c>
      <c r="AT33" s="26"/>
      <c r="AU33" s="27">
        <f t="shared" si="1"/>
        <v>39</v>
      </c>
      <c r="AV33" s="28">
        <f t="shared" si="5"/>
        <v>0.22413793103448276</v>
      </c>
      <c r="AW33" s="29">
        <f t="shared" si="2"/>
        <v>2</v>
      </c>
      <c r="AX33" s="30">
        <f t="shared" si="6"/>
        <v>1.1494252873563218E-2</v>
      </c>
      <c r="AY33" s="31">
        <f t="shared" si="3"/>
        <v>0</v>
      </c>
      <c r="AZ33" s="32">
        <f t="shared" si="7"/>
        <v>0</v>
      </c>
      <c r="BA33" s="33">
        <f t="shared" si="4"/>
        <v>41</v>
      </c>
    </row>
    <row r="34" spans="1:53" ht="15" customHeight="1" x14ac:dyDescent="0.25">
      <c r="A34" s="37" t="s">
        <v>77</v>
      </c>
      <c r="B34" s="21" t="s">
        <v>93</v>
      </c>
      <c r="C34" s="22">
        <v>2</v>
      </c>
      <c r="D34" s="36">
        <v>1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36">
        <v>1</v>
      </c>
      <c r="K34" s="36">
        <v>1</v>
      </c>
      <c r="L34" s="22">
        <v>2</v>
      </c>
      <c r="M34" s="22">
        <v>2</v>
      </c>
      <c r="N34" s="22">
        <v>2</v>
      </c>
      <c r="O34" s="22">
        <v>1</v>
      </c>
      <c r="P34" s="22">
        <v>2</v>
      </c>
      <c r="Q34" s="22">
        <v>2</v>
      </c>
      <c r="R34" s="22">
        <v>2</v>
      </c>
      <c r="S34" s="35">
        <v>2</v>
      </c>
      <c r="T34" s="22">
        <v>2</v>
      </c>
      <c r="U34" s="22">
        <v>2</v>
      </c>
      <c r="V34" s="36">
        <v>1</v>
      </c>
      <c r="W34" s="22">
        <v>2</v>
      </c>
      <c r="X34" s="22">
        <v>2</v>
      </c>
      <c r="Y34" s="36">
        <v>1</v>
      </c>
      <c r="Z34" s="36">
        <v>0</v>
      </c>
      <c r="AA34" s="22">
        <v>2</v>
      </c>
      <c r="AB34" s="35">
        <v>2</v>
      </c>
      <c r="AC34" s="22">
        <v>2</v>
      </c>
      <c r="AD34" s="35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1</v>
      </c>
      <c r="AL34" s="22">
        <v>2</v>
      </c>
      <c r="AM34" s="22">
        <v>2</v>
      </c>
      <c r="AN34" s="22">
        <v>2</v>
      </c>
      <c r="AO34" s="22">
        <v>2</v>
      </c>
      <c r="AP34" s="22">
        <v>2</v>
      </c>
      <c r="AQ34" s="22">
        <v>2</v>
      </c>
      <c r="AR34" s="24">
        <f t="shared" si="0"/>
        <v>73</v>
      </c>
      <c r="AS34" s="25">
        <f>AR34/(BA34*2)</f>
        <v>0.8902439024390244</v>
      </c>
      <c r="AT34" s="26"/>
      <c r="AU34" s="27">
        <f t="shared" si="1"/>
        <v>33</v>
      </c>
      <c r="AV34" s="28">
        <f t="shared" si="5"/>
        <v>0.18965517241379309</v>
      </c>
      <c r="AW34" s="29">
        <f t="shared" si="2"/>
        <v>7</v>
      </c>
      <c r="AX34" s="30">
        <f t="shared" si="6"/>
        <v>4.0229885057471264E-2</v>
      </c>
      <c r="AY34" s="31">
        <f t="shared" si="3"/>
        <v>1</v>
      </c>
      <c r="AZ34" s="32">
        <f t="shared" si="7"/>
        <v>5.7471264367816091E-3</v>
      </c>
      <c r="BA34" s="33">
        <f t="shared" si="4"/>
        <v>41</v>
      </c>
    </row>
    <row r="35" spans="1:53" ht="15" customHeight="1" x14ac:dyDescent="0.25">
      <c r="A35" s="37" t="s">
        <v>77</v>
      </c>
      <c r="B35" s="21" t="s">
        <v>94</v>
      </c>
      <c r="C35" s="22">
        <v>1</v>
      </c>
      <c r="D35" s="35">
        <v>2</v>
      </c>
      <c r="E35" s="35">
        <v>2</v>
      </c>
      <c r="F35" s="22">
        <v>2</v>
      </c>
      <c r="G35" s="22">
        <v>2</v>
      </c>
      <c r="H35" s="22">
        <v>2</v>
      </c>
      <c r="I35" s="22">
        <v>2</v>
      </c>
      <c r="J35" s="35">
        <v>2</v>
      </c>
      <c r="K35" s="22">
        <v>2</v>
      </c>
      <c r="L35" s="22">
        <v>2</v>
      </c>
      <c r="M35" s="22">
        <v>2</v>
      </c>
      <c r="N35" s="22">
        <v>2</v>
      </c>
      <c r="O35" s="35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35">
        <v>2</v>
      </c>
      <c r="V35" s="22">
        <v>2</v>
      </c>
      <c r="W35" s="22">
        <v>2</v>
      </c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0</v>
      </c>
      <c r="AE35" s="22">
        <v>1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0</v>
      </c>
      <c r="AL35" s="22">
        <v>2</v>
      </c>
      <c r="AM35" s="22">
        <v>2</v>
      </c>
      <c r="AN35" s="22">
        <v>2</v>
      </c>
      <c r="AO35" s="22">
        <v>2</v>
      </c>
      <c r="AP35" s="22">
        <v>2</v>
      </c>
      <c r="AQ35" s="22">
        <v>2</v>
      </c>
      <c r="AR35" s="24">
        <f t="shared" si="0"/>
        <v>76</v>
      </c>
      <c r="AS35" s="25">
        <f>AR35/(BA35*2)</f>
        <v>0.92682926829268297</v>
      </c>
      <c r="AT35" s="26"/>
      <c r="AU35" s="27">
        <f t="shared" si="1"/>
        <v>37</v>
      </c>
      <c r="AV35" s="28">
        <f t="shared" si="5"/>
        <v>0.21264367816091953</v>
      </c>
      <c r="AW35" s="29">
        <f t="shared" si="2"/>
        <v>2</v>
      </c>
      <c r="AX35" s="30">
        <f t="shared" si="6"/>
        <v>1.1494252873563218E-2</v>
      </c>
      <c r="AY35" s="31">
        <f t="shared" si="3"/>
        <v>2</v>
      </c>
      <c r="AZ35" s="32">
        <f t="shared" si="7"/>
        <v>1.1494252873563218E-2</v>
      </c>
      <c r="BA35" s="33">
        <f t="shared" si="4"/>
        <v>41</v>
      </c>
    </row>
    <row r="36" spans="1:53" ht="15" customHeight="1" x14ac:dyDescent="0.25">
      <c r="A36" s="37" t="s">
        <v>77</v>
      </c>
      <c r="B36" s="21" t="s">
        <v>95</v>
      </c>
      <c r="C36" s="36">
        <v>1</v>
      </c>
      <c r="D36" s="22">
        <v>1</v>
      </c>
      <c r="E36" s="35">
        <v>2</v>
      </c>
      <c r="F36" s="22">
        <v>2</v>
      </c>
      <c r="G36" s="22">
        <v>2</v>
      </c>
      <c r="H36" s="22">
        <v>2</v>
      </c>
      <c r="I36" s="22">
        <v>2</v>
      </c>
      <c r="J36" s="36">
        <v>1</v>
      </c>
      <c r="K36" s="22">
        <v>2</v>
      </c>
      <c r="L36" s="22">
        <v>2</v>
      </c>
      <c r="M36" s="22">
        <v>2</v>
      </c>
      <c r="N36" s="22">
        <v>2</v>
      </c>
      <c r="O36" s="35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36">
        <v>0</v>
      </c>
      <c r="W36" s="22">
        <v>2</v>
      </c>
      <c r="X36" s="22">
        <v>2</v>
      </c>
      <c r="Y36" s="35">
        <v>2</v>
      </c>
      <c r="Z36" s="35">
        <v>2</v>
      </c>
      <c r="AA36" s="35">
        <v>2</v>
      </c>
      <c r="AB36" s="35">
        <v>0</v>
      </c>
      <c r="AC36" s="35">
        <v>2</v>
      </c>
      <c r="AD36" s="22">
        <v>1</v>
      </c>
      <c r="AE36" s="22">
        <v>2</v>
      </c>
      <c r="AF36" s="35">
        <v>2</v>
      </c>
      <c r="AG36" s="22">
        <v>2</v>
      </c>
      <c r="AH36" s="22">
        <v>2</v>
      </c>
      <c r="AI36" s="22">
        <v>2</v>
      </c>
      <c r="AJ36" s="35">
        <v>2</v>
      </c>
      <c r="AK36" s="22">
        <v>2</v>
      </c>
      <c r="AL36" s="22">
        <v>2</v>
      </c>
      <c r="AM36" s="35">
        <v>2</v>
      </c>
      <c r="AN36" s="22">
        <v>2</v>
      </c>
      <c r="AO36" s="22">
        <v>2</v>
      </c>
      <c r="AP36" s="22">
        <v>2</v>
      </c>
      <c r="AQ36" s="35">
        <v>2</v>
      </c>
      <c r="AR36" s="24">
        <f t="shared" si="0"/>
        <v>74</v>
      </c>
      <c r="AS36" s="25">
        <f>AR36/(BA36*2)</f>
        <v>0.90243902439024393</v>
      </c>
      <c r="AT36" s="26"/>
      <c r="AU36" s="27">
        <f t="shared" si="1"/>
        <v>35</v>
      </c>
      <c r="AV36" s="28">
        <f t="shared" si="5"/>
        <v>0.20114942528735633</v>
      </c>
      <c r="AW36" s="29">
        <f t="shared" si="2"/>
        <v>4</v>
      </c>
      <c r="AX36" s="30">
        <f t="shared" si="6"/>
        <v>2.2988505747126436E-2</v>
      </c>
      <c r="AY36" s="31">
        <f t="shared" si="3"/>
        <v>2</v>
      </c>
      <c r="AZ36" s="32">
        <f t="shared" si="7"/>
        <v>1.1494252873563218E-2</v>
      </c>
      <c r="BA36" s="33">
        <f t="shared" si="4"/>
        <v>41</v>
      </c>
    </row>
    <row r="37" spans="1:53" ht="15" customHeight="1" x14ac:dyDescent="0.25">
      <c r="A37" s="37" t="s">
        <v>77</v>
      </c>
      <c r="B37" s="21" t="s">
        <v>96</v>
      </c>
      <c r="C37" s="35">
        <v>2</v>
      </c>
      <c r="D37" s="35">
        <v>2</v>
      </c>
      <c r="E37" s="22">
        <v>2</v>
      </c>
      <c r="F37" s="22">
        <v>2</v>
      </c>
      <c r="G37" s="22">
        <v>2</v>
      </c>
      <c r="H37" s="22">
        <v>2</v>
      </c>
      <c r="I37" s="36">
        <v>1</v>
      </c>
      <c r="J37" s="22">
        <v>2</v>
      </c>
      <c r="K37" s="36">
        <v>1</v>
      </c>
      <c r="L37" s="22">
        <v>2</v>
      </c>
      <c r="M37" s="22">
        <v>2</v>
      </c>
      <c r="N37" s="22">
        <v>2</v>
      </c>
      <c r="O37" s="35">
        <v>2</v>
      </c>
      <c r="P37" s="22">
        <v>2</v>
      </c>
      <c r="Q37" s="22">
        <v>2</v>
      </c>
      <c r="R37" s="22">
        <v>2</v>
      </c>
      <c r="S37" s="35">
        <v>2</v>
      </c>
      <c r="T37" s="22">
        <v>2</v>
      </c>
      <c r="U37" s="22">
        <v>2</v>
      </c>
      <c r="V37" s="36">
        <v>1</v>
      </c>
      <c r="W37" s="22">
        <v>1</v>
      </c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1</v>
      </c>
      <c r="AD37" s="22">
        <v>0</v>
      </c>
      <c r="AE37" s="35">
        <v>2</v>
      </c>
      <c r="AF37" s="35">
        <v>2</v>
      </c>
      <c r="AG37" s="22">
        <v>2</v>
      </c>
      <c r="AH37" s="22">
        <v>2</v>
      </c>
      <c r="AI37" s="22">
        <v>2</v>
      </c>
      <c r="AJ37" s="22">
        <v>0</v>
      </c>
      <c r="AK37" s="22">
        <v>2</v>
      </c>
      <c r="AL37" s="36">
        <v>1</v>
      </c>
      <c r="AM37" s="35">
        <v>2</v>
      </c>
      <c r="AN37" s="22">
        <v>2</v>
      </c>
      <c r="AO37" s="22">
        <v>2</v>
      </c>
      <c r="AP37" s="22">
        <v>2</v>
      </c>
      <c r="AQ37" s="22">
        <v>1</v>
      </c>
      <c r="AR37" s="24">
        <f t="shared" si="0"/>
        <v>71</v>
      </c>
      <c r="AS37" s="25">
        <f>AR37/(BA37*2)</f>
        <v>0.86585365853658536</v>
      </c>
      <c r="AT37" s="26"/>
      <c r="AU37" s="27">
        <f t="shared" si="1"/>
        <v>32</v>
      </c>
      <c r="AV37" s="28">
        <f t="shared" si="5"/>
        <v>0.18390804597701149</v>
      </c>
      <c r="AW37" s="29">
        <f t="shared" si="2"/>
        <v>7</v>
      </c>
      <c r="AX37" s="30">
        <f t="shared" si="6"/>
        <v>4.0229885057471264E-2</v>
      </c>
      <c r="AY37" s="31">
        <f t="shared" si="3"/>
        <v>2</v>
      </c>
      <c r="AZ37" s="32">
        <f t="shared" si="7"/>
        <v>1.1494252873563218E-2</v>
      </c>
      <c r="BA37" s="33">
        <f t="shared" si="4"/>
        <v>41</v>
      </c>
    </row>
    <row r="38" spans="1:53" ht="15" customHeight="1" x14ac:dyDescent="0.25">
      <c r="A38" s="37" t="s">
        <v>77</v>
      </c>
      <c r="B38" s="21" t="s">
        <v>97</v>
      </c>
      <c r="C38" s="22">
        <v>2</v>
      </c>
      <c r="D38" s="22">
        <v>1</v>
      </c>
      <c r="E38" s="35">
        <v>2</v>
      </c>
      <c r="F38" s="22">
        <v>2</v>
      </c>
      <c r="G38" s="22">
        <v>2</v>
      </c>
      <c r="H38" s="22">
        <v>2</v>
      </c>
      <c r="I38" s="22">
        <v>2</v>
      </c>
      <c r="J38" s="36">
        <v>1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35">
        <v>2</v>
      </c>
      <c r="T38" s="22">
        <v>2</v>
      </c>
      <c r="U38" s="22">
        <v>0</v>
      </c>
      <c r="V38" s="36">
        <v>1</v>
      </c>
      <c r="W38" s="36">
        <v>1</v>
      </c>
      <c r="X38" s="22">
        <v>0</v>
      </c>
      <c r="Y38" s="23">
        <v>0</v>
      </c>
      <c r="Z38" s="22">
        <v>2</v>
      </c>
      <c r="AA38" s="22">
        <v>2</v>
      </c>
      <c r="AB38" s="22">
        <v>2</v>
      </c>
      <c r="AC38" s="35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22">
        <v>2</v>
      </c>
      <c r="AN38" s="22">
        <v>2</v>
      </c>
      <c r="AO38" s="22">
        <v>2</v>
      </c>
      <c r="AP38" s="22">
        <v>2</v>
      </c>
      <c r="AQ38" s="22">
        <v>2</v>
      </c>
      <c r="AR38" s="24">
        <f t="shared" si="0"/>
        <v>72</v>
      </c>
      <c r="AS38" s="25">
        <f>AR38/(BA38*2)</f>
        <v>0.87804878048780488</v>
      </c>
      <c r="AT38" s="26"/>
      <c r="AU38" s="27">
        <f t="shared" si="1"/>
        <v>34</v>
      </c>
      <c r="AV38" s="28">
        <f t="shared" si="5"/>
        <v>0.19540229885057472</v>
      </c>
      <c r="AW38" s="29">
        <f t="shared" si="2"/>
        <v>4</v>
      </c>
      <c r="AX38" s="30">
        <f t="shared" si="6"/>
        <v>2.2988505747126436E-2</v>
      </c>
      <c r="AY38" s="31">
        <f t="shared" si="3"/>
        <v>3</v>
      </c>
      <c r="AZ38" s="32">
        <f t="shared" si="7"/>
        <v>1.7241379310344827E-2</v>
      </c>
      <c r="BA38" s="33">
        <f t="shared" si="4"/>
        <v>41</v>
      </c>
    </row>
    <row r="39" spans="1:53" ht="15" customHeight="1" x14ac:dyDescent="0.25">
      <c r="A39" s="37" t="s">
        <v>77</v>
      </c>
      <c r="B39" s="21" t="s">
        <v>98</v>
      </c>
      <c r="C39" s="22">
        <v>2</v>
      </c>
      <c r="D39" s="22">
        <v>2</v>
      </c>
      <c r="E39" s="22">
        <v>2</v>
      </c>
      <c r="F39" s="22">
        <v>2</v>
      </c>
      <c r="G39" s="22">
        <v>2</v>
      </c>
      <c r="H39" s="22">
        <v>2</v>
      </c>
      <c r="I39" s="22">
        <v>2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22">
        <v>2</v>
      </c>
      <c r="W39" s="22">
        <v>2</v>
      </c>
      <c r="X39" s="22">
        <v>2</v>
      </c>
      <c r="Y39" s="35">
        <v>2</v>
      </c>
      <c r="Z39" s="22">
        <v>2</v>
      </c>
      <c r="AA39" s="22">
        <v>2</v>
      </c>
      <c r="AB39" s="22">
        <v>2</v>
      </c>
      <c r="AC39" s="22">
        <v>2</v>
      </c>
      <c r="AD39" s="22">
        <v>2</v>
      </c>
      <c r="AE39" s="22">
        <v>2</v>
      </c>
      <c r="AF39" s="22">
        <v>1</v>
      </c>
      <c r="AG39" s="22">
        <v>2</v>
      </c>
      <c r="AH39" s="22">
        <v>2</v>
      </c>
      <c r="AI39" s="22">
        <v>2</v>
      </c>
      <c r="AJ39" s="22">
        <v>2</v>
      </c>
      <c r="AK39" s="22">
        <v>1</v>
      </c>
      <c r="AL39" s="22">
        <v>2</v>
      </c>
      <c r="AM39" s="22">
        <v>1</v>
      </c>
      <c r="AN39" s="22">
        <v>1</v>
      </c>
      <c r="AO39" s="22">
        <v>2</v>
      </c>
      <c r="AP39" s="22">
        <v>2</v>
      </c>
      <c r="AQ39" s="22">
        <v>2</v>
      </c>
      <c r="AR39" s="24">
        <f t="shared" si="0"/>
        <v>78</v>
      </c>
      <c r="AS39" s="25">
        <f>AR39/(BA39*2)</f>
        <v>0.95121951219512191</v>
      </c>
      <c r="AT39" s="26"/>
      <c r="AU39" s="27">
        <f t="shared" si="1"/>
        <v>37</v>
      </c>
      <c r="AV39" s="28">
        <f t="shared" si="5"/>
        <v>0.21264367816091953</v>
      </c>
      <c r="AW39" s="29">
        <f t="shared" si="2"/>
        <v>4</v>
      </c>
      <c r="AX39" s="30">
        <f t="shared" si="6"/>
        <v>2.2988505747126436E-2</v>
      </c>
      <c r="AY39" s="31">
        <f t="shared" si="3"/>
        <v>0</v>
      </c>
      <c r="AZ39" s="32">
        <f t="shared" si="7"/>
        <v>0</v>
      </c>
      <c r="BA39" s="33">
        <f t="shared" si="4"/>
        <v>41</v>
      </c>
    </row>
    <row r="40" spans="1:53" ht="15" customHeight="1" x14ac:dyDescent="0.25">
      <c r="A40" s="37" t="s">
        <v>77</v>
      </c>
      <c r="B40" s="21" t="s">
        <v>99</v>
      </c>
      <c r="C40" s="22">
        <v>1</v>
      </c>
      <c r="D40" s="22">
        <v>2</v>
      </c>
      <c r="E40" s="35">
        <v>2</v>
      </c>
      <c r="F40" s="22">
        <v>2</v>
      </c>
      <c r="G40" s="22">
        <v>2</v>
      </c>
      <c r="H40" s="22">
        <v>2</v>
      </c>
      <c r="I40" s="22">
        <v>2</v>
      </c>
      <c r="J40" s="22">
        <v>2</v>
      </c>
      <c r="K40" s="22">
        <v>2</v>
      </c>
      <c r="L40" s="22">
        <v>2</v>
      </c>
      <c r="M40" s="22">
        <v>2</v>
      </c>
      <c r="N40" s="22">
        <v>2</v>
      </c>
      <c r="O40" s="22">
        <v>2</v>
      </c>
      <c r="P40" s="22">
        <v>2</v>
      </c>
      <c r="Q40" s="22">
        <v>2</v>
      </c>
      <c r="R40" s="22">
        <v>2</v>
      </c>
      <c r="S40" s="22">
        <v>0</v>
      </c>
      <c r="T40" s="22">
        <v>1</v>
      </c>
      <c r="U40" s="22">
        <v>2</v>
      </c>
      <c r="V40" s="35">
        <v>2</v>
      </c>
      <c r="W40" s="22">
        <v>2</v>
      </c>
      <c r="X40" s="22">
        <v>2</v>
      </c>
      <c r="Y40" s="23">
        <v>0</v>
      </c>
      <c r="Z40" s="22">
        <v>2</v>
      </c>
      <c r="AA40" s="22">
        <v>2</v>
      </c>
      <c r="AB40" s="22">
        <v>2</v>
      </c>
      <c r="AC40" s="22">
        <v>2</v>
      </c>
      <c r="AD40" s="22">
        <v>1</v>
      </c>
      <c r="AE40" s="22">
        <v>2</v>
      </c>
      <c r="AF40" s="23">
        <v>0</v>
      </c>
      <c r="AG40" s="22">
        <v>0</v>
      </c>
      <c r="AH40" s="22">
        <v>2</v>
      </c>
      <c r="AI40" s="22">
        <v>2</v>
      </c>
      <c r="AJ40" s="22">
        <v>1</v>
      </c>
      <c r="AK40" s="22">
        <v>2</v>
      </c>
      <c r="AL40" s="23">
        <v>0</v>
      </c>
      <c r="AM40" s="35">
        <v>2</v>
      </c>
      <c r="AN40" s="22">
        <v>0</v>
      </c>
      <c r="AO40" s="22">
        <v>2</v>
      </c>
      <c r="AP40" s="35">
        <v>2</v>
      </c>
      <c r="AQ40" s="22">
        <v>2</v>
      </c>
      <c r="AR40" s="24">
        <f t="shared" si="0"/>
        <v>66</v>
      </c>
      <c r="AS40" s="25">
        <f>AR40/(BA40*2)</f>
        <v>0.80487804878048785</v>
      </c>
      <c r="AT40" s="26"/>
      <c r="AU40" s="27">
        <f t="shared" si="1"/>
        <v>31</v>
      </c>
      <c r="AV40" s="28">
        <f t="shared" si="5"/>
        <v>0.17816091954022989</v>
      </c>
      <c r="AW40" s="29">
        <f t="shared" si="2"/>
        <v>4</v>
      </c>
      <c r="AX40" s="30">
        <f t="shared" si="6"/>
        <v>2.2988505747126436E-2</v>
      </c>
      <c r="AY40" s="31">
        <f t="shared" si="3"/>
        <v>6</v>
      </c>
      <c r="AZ40" s="32">
        <f t="shared" si="7"/>
        <v>3.4482758620689655E-2</v>
      </c>
      <c r="BA40" s="33">
        <f t="shared" si="4"/>
        <v>41</v>
      </c>
    </row>
    <row r="41" spans="1:53" ht="15" customHeight="1" x14ac:dyDescent="0.25">
      <c r="A41" s="37" t="s">
        <v>77</v>
      </c>
      <c r="B41" s="21" t="s">
        <v>100</v>
      </c>
      <c r="C41" s="22">
        <v>1</v>
      </c>
      <c r="D41" s="22">
        <v>0</v>
      </c>
      <c r="E41" s="36">
        <v>0</v>
      </c>
      <c r="F41" s="22">
        <v>0</v>
      </c>
      <c r="G41" s="22">
        <v>2</v>
      </c>
      <c r="H41" s="22">
        <v>2</v>
      </c>
      <c r="I41" s="36">
        <v>1</v>
      </c>
      <c r="J41" s="36">
        <v>1</v>
      </c>
      <c r="K41" s="36">
        <v>1</v>
      </c>
      <c r="L41" s="22">
        <v>2</v>
      </c>
      <c r="M41" s="22">
        <v>2</v>
      </c>
      <c r="N41" s="22">
        <v>2</v>
      </c>
      <c r="O41" s="22">
        <v>2</v>
      </c>
      <c r="P41" s="22">
        <v>2</v>
      </c>
      <c r="Q41" s="22">
        <v>2</v>
      </c>
      <c r="R41" s="22">
        <v>2</v>
      </c>
      <c r="S41" s="22">
        <v>2</v>
      </c>
      <c r="T41" s="22">
        <v>2</v>
      </c>
      <c r="U41" s="22">
        <v>2</v>
      </c>
      <c r="V41" s="22">
        <v>2</v>
      </c>
      <c r="W41" s="22">
        <v>0</v>
      </c>
      <c r="X41" s="22">
        <v>0</v>
      </c>
      <c r="Y41" s="22">
        <v>2</v>
      </c>
      <c r="Z41" s="22">
        <v>2</v>
      </c>
      <c r="AA41" s="22">
        <v>2</v>
      </c>
      <c r="AB41" s="22">
        <v>1</v>
      </c>
      <c r="AC41" s="22">
        <v>2</v>
      </c>
      <c r="AD41" s="22">
        <v>0</v>
      </c>
      <c r="AE41" s="22">
        <v>2</v>
      </c>
      <c r="AF41" s="22">
        <v>0</v>
      </c>
      <c r="AG41" s="22">
        <v>0</v>
      </c>
      <c r="AH41" s="22">
        <v>2</v>
      </c>
      <c r="AI41" s="22">
        <v>2</v>
      </c>
      <c r="AJ41" s="22">
        <v>1</v>
      </c>
      <c r="AK41" s="22">
        <v>0</v>
      </c>
      <c r="AL41" s="22">
        <v>2</v>
      </c>
      <c r="AM41" s="22">
        <v>0</v>
      </c>
      <c r="AN41" s="22">
        <v>0</v>
      </c>
      <c r="AO41" s="22">
        <v>2</v>
      </c>
      <c r="AP41" s="22">
        <v>2</v>
      </c>
      <c r="AQ41" s="22">
        <v>1</v>
      </c>
      <c r="AR41" s="24">
        <f t="shared" si="0"/>
        <v>53</v>
      </c>
      <c r="AS41" s="25">
        <f>AR41/(BA41*2)</f>
        <v>0.64634146341463417</v>
      </c>
      <c r="AT41" s="26"/>
      <c r="AU41" s="27">
        <f t="shared" si="1"/>
        <v>23</v>
      </c>
      <c r="AV41" s="28">
        <f t="shared" si="5"/>
        <v>0.13218390804597702</v>
      </c>
      <c r="AW41" s="29">
        <f t="shared" si="2"/>
        <v>7</v>
      </c>
      <c r="AX41" s="30">
        <f t="shared" si="6"/>
        <v>4.0229885057471264E-2</v>
      </c>
      <c r="AY41" s="31">
        <f t="shared" si="3"/>
        <v>11</v>
      </c>
      <c r="AZ41" s="32">
        <f t="shared" si="7"/>
        <v>6.3218390804597707E-2</v>
      </c>
      <c r="BA41" s="33">
        <f t="shared" si="4"/>
        <v>41</v>
      </c>
    </row>
    <row r="42" spans="1:53" ht="15" customHeight="1" x14ac:dyDescent="0.25">
      <c r="A42" s="37" t="s">
        <v>77</v>
      </c>
      <c r="B42" s="21" t="s">
        <v>101</v>
      </c>
      <c r="C42" s="22">
        <v>1</v>
      </c>
      <c r="D42" s="22">
        <v>2</v>
      </c>
      <c r="E42" s="22">
        <v>2</v>
      </c>
      <c r="F42" s="22">
        <v>2</v>
      </c>
      <c r="G42" s="22">
        <v>2</v>
      </c>
      <c r="H42" s="22">
        <v>2</v>
      </c>
      <c r="I42" s="22">
        <v>2</v>
      </c>
      <c r="J42" s="22">
        <v>1</v>
      </c>
      <c r="K42" s="22">
        <v>2</v>
      </c>
      <c r="L42" s="22">
        <v>2</v>
      </c>
      <c r="M42" s="22">
        <v>2</v>
      </c>
      <c r="N42" s="22">
        <v>2</v>
      </c>
      <c r="O42" s="22">
        <v>1</v>
      </c>
      <c r="P42" s="22">
        <v>2</v>
      </c>
      <c r="Q42" s="22">
        <v>2</v>
      </c>
      <c r="R42" s="22">
        <v>2</v>
      </c>
      <c r="S42" s="22">
        <v>2</v>
      </c>
      <c r="T42" s="22">
        <v>2</v>
      </c>
      <c r="U42" s="22">
        <v>2</v>
      </c>
      <c r="V42" s="22">
        <v>1</v>
      </c>
      <c r="W42" s="22">
        <v>0</v>
      </c>
      <c r="X42" s="22">
        <v>2</v>
      </c>
      <c r="Y42" s="23">
        <v>0</v>
      </c>
      <c r="Z42" s="22">
        <v>2</v>
      </c>
      <c r="AA42" s="22">
        <v>2</v>
      </c>
      <c r="AB42" s="22">
        <v>2</v>
      </c>
      <c r="AC42" s="23">
        <v>0</v>
      </c>
      <c r="AD42" s="22">
        <v>2</v>
      </c>
      <c r="AE42" s="22">
        <v>2</v>
      </c>
      <c r="AF42" s="22">
        <v>0</v>
      </c>
      <c r="AG42" s="22">
        <v>1</v>
      </c>
      <c r="AH42" s="22">
        <v>2</v>
      </c>
      <c r="AI42" s="22">
        <v>2</v>
      </c>
      <c r="AJ42" s="22">
        <v>1</v>
      </c>
      <c r="AK42" s="22">
        <v>0</v>
      </c>
      <c r="AL42" s="22">
        <v>2</v>
      </c>
      <c r="AM42" s="22">
        <v>0</v>
      </c>
      <c r="AN42" s="22">
        <v>1</v>
      </c>
      <c r="AO42" s="22">
        <v>2</v>
      </c>
      <c r="AP42" s="22">
        <v>2</v>
      </c>
      <c r="AQ42" s="22">
        <v>1</v>
      </c>
      <c r="AR42" s="24">
        <f t="shared" si="0"/>
        <v>62</v>
      </c>
      <c r="AS42" s="25">
        <f>AR42/(BA42*2)</f>
        <v>0.75609756097560976</v>
      </c>
      <c r="AT42" s="26"/>
      <c r="AU42" s="27">
        <f t="shared" si="1"/>
        <v>27</v>
      </c>
      <c r="AV42" s="28">
        <f t="shared" si="5"/>
        <v>0.15517241379310345</v>
      </c>
      <c r="AW42" s="29">
        <f t="shared" si="2"/>
        <v>8</v>
      </c>
      <c r="AX42" s="30">
        <f t="shared" si="6"/>
        <v>4.5977011494252873E-2</v>
      </c>
      <c r="AY42" s="31">
        <f t="shared" si="3"/>
        <v>6</v>
      </c>
      <c r="AZ42" s="32">
        <f t="shared" si="7"/>
        <v>3.4482758620689655E-2</v>
      </c>
      <c r="BA42" s="33">
        <f t="shared" si="4"/>
        <v>41</v>
      </c>
    </row>
    <row r="43" spans="1:53" ht="15" customHeight="1" x14ac:dyDescent="0.25">
      <c r="A43" s="38" t="s">
        <v>102</v>
      </c>
      <c r="B43" s="21" t="s">
        <v>103</v>
      </c>
      <c r="C43" s="35">
        <v>2</v>
      </c>
      <c r="D43" s="35">
        <v>2</v>
      </c>
      <c r="E43" s="35">
        <v>2</v>
      </c>
      <c r="F43" s="35">
        <v>2</v>
      </c>
      <c r="G43" s="35">
        <v>2</v>
      </c>
      <c r="H43" s="35">
        <v>2</v>
      </c>
      <c r="I43" s="35">
        <v>2</v>
      </c>
      <c r="J43" s="35">
        <v>2</v>
      </c>
      <c r="K43" s="35">
        <v>2</v>
      </c>
      <c r="L43" s="35">
        <v>2</v>
      </c>
      <c r="M43" s="35">
        <v>2</v>
      </c>
      <c r="N43" s="35">
        <v>2</v>
      </c>
      <c r="O43" s="35">
        <v>2</v>
      </c>
      <c r="P43" s="35">
        <v>2</v>
      </c>
      <c r="Q43" s="35">
        <v>2</v>
      </c>
      <c r="R43" s="35">
        <v>2</v>
      </c>
      <c r="S43" s="35">
        <v>2</v>
      </c>
      <c r="T43" s="35">
        <v>2</v>
      </c>
      <c r="U43" s="35">
        <v>2</v>
      </c>
      <c r="V43" s="35">
        <v>2</v>
      </c>
      <c r="W43" s="35">
        <v>2</v>
      </c>
      <c r="X43" s="35">
        <v>2</v>
      </c>
      <c r="Y43" s="35">
        <v>2</v>
      </c>
      <c r="Z43" s="35">
        <v>2</v>
      </c>
      <c r="AA43" s="35">
        <v>2</v>
      </c>
      <c r="AB43" s="35">
        <v>2</v>
      </c>
      <c r="AC43" s="35">
        <v>2</v>
      </c>
      <c r="AD43" s="35">
        <v>2</v>
      </c>
      <c r="AE43" s="35">
        <v>2</v>
      </c>
      <c r="AF43" s="35">
        <v>2</v>
      </c>
      <c r="AG43" s="35">
        <v>0</v>
      </c>
      <c r="AH43" s="35">
        <v>2</v>
      </c>
      <c r="AI43" s="35">
        <v>2</v>
      </c>
      <c r="AJ43" s="35">
        <v>2</v>
      </c>
      <c r="AK43" s="35">
        <v>2</v>
      </c>
      <c r="AL43" s="35">
        <v>2</v>
      </c>
      <c r="AM43" s="35">
        <v>1</v>
      </c>
      <c r="AN43" s="35">
        <v>2</v>
      </c>
      <c r="AO43" s="35">
        <v>2</v>
      </c>
      <c r="AP43" s="35">
        <v>2</v>
      </c>
      <c r="AQ43" s="22">
        <v>1</v>
      </c>
      <c r="AR43" s="24">
        <f t="shared" si="0"/>
        <v>78</v>
      </c>
      <c r="AS43" s="25">
        <f>AR43/(BA43*2)</f>
        <v>0.95121951219512191</v>
      </c>
      <c r="AT43" s="26"/>
      <c r="AU43" s="27">
        <f t="shared" si="1"/>
        <v>38</v>
      </c>
      <c r="AV43" s="28">
        <f t="shared" si="5"/>
        <v>0.21839080459770116</v>
      </c>
      <c r="AW43" s="29">
        <f t="shared" si="2"/>
        <v>2</v>
      </c>
      <c r="AX43" s="30">
        <f t="shared" si="6"/>
        <v>1.1494252873563218E-2</v>
      </c>
      <c r="AY43" s="31">
        <f t="shared" si="3"/>
        <v>1</v>
      </c>
      <c r="AZ43" s="32">
        <f t="shared" si="7"/>
        <v>5.7471264367816091E-3</v>
      </c>
      <c r="BA43" s="33">
        <f t="shared" si="4"/>
        <v>41</v>
      </c>
    </row>
    <row r="44" spans="1:53" ht="15" customHeight="1" x14ac:dyDescent="0.25">
      <c r="A44" s="38" t="s">
        <v>102</v>
      </c>
      <c r="B44" s="21" t="s">
        <v>104</v>
      </c>
      <c r="C44" s="35">
        <v>2</v>
      </c>
      <c r="D44" s="35">
        <v>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>
        <v>2</v>
      </c>
      <c r="Q44" s="35">
        <v>2</v>
      </c>
      <c r="R44" s="35">
        <v>2</v>
      </c>
      <c r="S44" s="35">
        <v>2</v>
      </c>
      <c r="T44" s="35">
        <v>0</v>
      </c>
      <c r="U44" s="35">
        <v>0</v>
      </c>
      <c r="V44" s="35">
        <v>2</v>
      </c>
      <c r="W44" s="35">
        <v>2</v>
      </c>
      <c r="X44" s="35">
        <v>0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35">
        <v>2</v>
      </c>
      <c r="AE44" s="35">
        <v>2</v>
      </c>
      <c r="AF44" s="35">
        <v>2</v>
      </c>
      <c r="AG44" s="35">
        <v>0</v>
      </c>
      <c r="AH44" s="35">
        <v>2</v>
      </c>
      <c r="AI44" s="35">
        <v>2</v>
      </c>
      <c r="AJ44" s="22">
        <v>1</v>
      </c>
      <c r="AK44" s="35">
        <v>2</v>
      </c>
      <c r="AL44" s="35">
        <v>0</v>
      </c>
      <c r="AM44" s="35">
        <v>2</v>
      </c>
      <c r="AN44" s="35">
        <v>0</v>
      </c>
      <c r="AO44" s="35">
        <v>2</v>
      </c>
      <c r="AP44" s="35">
        <v>2</v>
      </c>
      <c r="AQ44" s="22">
        <v>1</v>
      </c>
      <c r="AR44" s="24">
        <f t="shared" si="0"/>
        <v>68</v>
      </c>
      <c r="AS44" s="25">
        <f>AR44/(BA44*2)</f>
        <v>0.82926829268292679</v>
      </c>
      <c r="AT44" s="26"/>
      <c r="AU44" s="27">
        <f t="shared" si="1"/>
        <v>33</v>
      </c>
      <c r="AV44" s="28">
        <f t="shared" si="5"/>
        <v>0.18965517241379309</v>
      </c>
      <c r="AW44" s="29">
        <f t="shared" si="2"/>
        <v>2</v>
      </c>
      <c r="AX44" s="30">
        <f t="shared" si="6"/>
        <v>1.1494252873563218E-2</v>
      </c>
      <c r="AY44" s="31">
        <f t="shared" si="3"/>
        <v>6</v>
      </c>
      <c r="AZ44" s="32">
        <f t="shared" si="7"/>
        <v>3.4482758620689655E-2</v>
      </c>
      <c r="BA44" s="33">
        <f t="shared" si="4"/>
        <v>41</v>
      </c>
    </row>
    <row r="45" spans="1:53" ht="15" customHeight="1" x14ac:dyDescent="0.25">
      <c r="A45" s="38" t="s">
        <v>102</v>
      </c>
      <c r="B45" s="21" t="s">
        <v>105</v>
      </c>
      <c r="C45" s="35">
        <v>2</v>
      </c>
      <c r="D45" s="35">
        <v>1</v>
      </c>
      <c r="E45" s="35">
        <v>2</v>
      </c>
      <c r="F45" s="35">
        <v>2</v>
      </c>
      <c r="G45" s="35">
        <v>2</v>
      </c>
      <c r="H45" s="35">
        <v>2</v>
      </c>
      <c r="I45" s="35">
        <v>1</v>
      </c>
      <c r="J45" s="35">
        <v>1</v>
      </c>
      <c r="K45" s="35">
        <v>1</v>
      </c>
      <c r="L45" s="35">
        <v>1</v>
      </c>
      <c r="M45" s="35">
        <v>2</v>
      </c>
      <c r="N45" s="35">
        <v>2</v>
      </c>
      <c r="O45" s="35">
        <v>0</v>
      </c>
      <c r="P45" s="35">
        <v>2</v>
      </c>
      <c r="Q45" s="35">
        <v>2</v>
      </c>
      <c r="R45" s="35">
        <v>2</v>
      </c>
      <c r="S45" s="35">
        <v>2</v>
      </c>
      <c r="T45" s="35">
        <v>0</v>
      </c>
      <c r="U45" s="35">
        <v>2</v>
      </c>
      <c r="V45" s="35">
        <v>2</v>
      </c>
      <c r="W45" s="35">
        <v>2</v>
      </c>
      <c r="X45" s="35">
        <v>2</v>
      </c>
      <c r="Y45" s="35">
        <v>1</v>
      </c>
      <c r="Z45" s="35">
        <v>2</v>
      </c>
      <c r="AA45" s="35">
        <v>2</v>
      </c>
      <c r="AB45" s="35">
        <v>1</v>
      </c>
      <c r="AC45" s="35">
        <v>2</v>
      </c>
      <c r="AD45" s="35">
        <v>2</v>
      </c>
      <c r="AE45" s="35">
        <v>2</v>
      </c>
      <c r="AF45" s="35">
        <v>2</v>
      </c>
      <c r="AG45" s="35">
        <v>2</v>
      </c>
      <c r="AH45" s="35">
        <v>2</v>
      </c>
      <c r="AI45" s="35">
        <v>2</v>
      </c>
      <c r="AJ45" s="35">
        <v>2</v>
      </c>
      <c r="AK45" s="35">
        <v>0</v>
      </c>
      <c r="AL45" s="35">
        <v>2</v>
      </c>
      <c r="AM45" s="35">
        <v>2</v>
      </c>
      <c r="AN45" s="35">
        <v>0</v>
      </c>
      <c r="AO45" s="35">
        <v>2</v>
      </c>
      <c r="AP45" s="35">
        <v>2</v>
      </c>
      <c r="AQ45" s="35">
        <v>2</v>
      </c>
      <c r="AR45" s="24">
        <f t="shared" si="0"/>
        <v>67</v>
      </c>
      <c r="AS45" s="25">
        <f>AR45/(BA45*2)</f>
        <v>0.81707317073170727</v>
      </c>
      <c r="AT45" s="26"/>
      <c r="AU45" s="27">
        <f t="shared" si="1"/>
        <v>30</v>
      </c>
      <c r="AV45" s="28">
        <f t="shared" si="5"/>
        <v>0.17241379310344829</v>
      </c>
      <c r="AW45" s="29">
        <f t="shared" si="2"/>
        <v>7</v>
      </c>
      <c r="AX45" s="30">
        <f t="shared" si="6"/>
        <v>4.0229885057471264E-2</v>
      </c>
      <c r="AY45" s="31">
        <f t="shared" si="3"/>
        <v>4</v>
      </c>
      <c r="AZ45" s="32">
        <f t="shared" si="7"/>
        <v>2.2988505747126436E-2</v>
      </c>
      <c r="BA45" s="33">
        <f t="shared" si="4"/>
        <v>41</v>
      </c>
    </row>
    <row r="46" spans="1:53" ht="15" customHeight="1" x14ac:dyDescent="0.25">
      <c r="A46" s="38" t="s">
        <v>102</v>
      </c>
      <c r="B46" s="21" t="s">
        <v>106</v>
      </c>
      <c r="C46" s="22">
        <v>2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22">
        <v>2</v>
      </c>
      <c r="R46" s="22">
        <v>2</v>
      </c>
      <c r="S46" s="22">
        <v>2</v>
      </c>
      <c r="T46" s="22">
        <v>2</v>
      </c>
      <c r="U46" s="22">
        <v>2</v>
      </c>
      <c r="V46" s="22">
        <v>2</v>
      </c>
      <c r="W46" s="22">
        <v>2</v>
      </c>
      <c r="X46" s="22">
        <v>2</v>
      </c>
      <c r="Y46" s="35">
        <v>2</v>
      </c>
      <c r="Z46" s="22">
        <v>2</v>
      </c>
      <c r="AA46" s="22">
        <v>2</v>
      </c>
      <c r="AB46" s="35">
        <v>2</v>
      </c>
      <c r="AC46" s="22">
        <v>2</v>
      </c>
      <c r="AD46" s="22">
        <v>2</v>
      </c>
      <c r="AE46" s="22">
        <v>2</v>
      </c>
      <c r="AF46" s="22">
        <v>2</v>
      </c>
      <c r="AG46" s="22">
        <v>0</v>
      </c>
      <c r="AH46" s="22">
        <v>2</v>
      </c>
      <c r="AI46" s="22">
        <v>0</v>
      </c>
      <c r="AJ46" s="22">
        <v>2</v>
      </c>
      <c r="AK46" s="22">
        <v>2</v>
      </c>
      <c r="AL46" s="22">
        <v>2</v>
      </c>
      <c r="AM46" s="22">
        <v>2</v>
      </c>
      <c r="AN46" s="22">
        <v>0</v>
      </c>
      <c r="AO46" s="22">
        <v>2</v>
      </c>
      <c r="AP46" s="22">
        <v>0</v>
      </c>
      <c r="AQ46" s="22">
        <v>2</v>
      </c>
      <c r="AR46" s="24">
        <f t="shared" si="0"/>
        <v>74</v>
      </c>
      <c r="AS46" s="25">
        <f>AR46/(BA46*2)</f>
        <v>0.90243902439024393</v>
      </c>
      <c r="AT46" s="26"/>
      <c r="AU46" s="27">
        <f t="shared" si="1"/>
        <v>37</v>
      </c>
      <c r="AV46" s="28">
        <f t="shared" si="5"/>
        <v>0.21264367816091953</v>
      </c>
      <c r="AW46" s="29">
        <f t="shared" si="2"/>
        <v>0</v>
      </c>
      <c r="AX46" s="30">
        <f t="shared" si="6"/>
        <v>0</v>
      </c>
      <c r="AY46" s="31">
        <f t="shared" si="3"/>
        <v>4</v>
      </c>
      <c r="AZ46" s="32">
        <f t="shared" si="7"/>
        <v>2.2988505747126436E-2</v>
      </c>
      <c r="BA46" s="33">
        <f t="shared" si="4"/>
        <v>41</v>
      </c>
    </row>
    <row r="47" spans="1:53" ht="15" customHeight="1" x14ac:dyDescent="0.25">
      <c r="A47" s="38" t="s">
        <v>102</v>
      </c>
      <c r="B47" s="21" t="s">
        <v>107</v>
      </c>
      <c r="C47" s="35">
        <v>2</v>
      </c>
      <c r="D47" s="36">
        <v>1</v>
      </c>
      <c r="E47" s="35">
        <v>2</v>
      </c>
      <c r="F47" s="22">
        <v>2</v>
      </c>
      <c r="G47" s="22">
        <v>2</v>
      </c>
      <c r="H47" s="23">
        <v>0</v>
      </c>
      <c r="I47" s="23">
        <v>0</v>
      </c>
      <c r="J47" s="23">
        <v>0</v>
      </c>
      <c r="K47" s="23">
        <v>0</v>
      </c>
      <c r="L47" s="22">
        <v>2</v>
      </c>
      <c r="M47" s="23">
        <v>0</v>
      </c>
      <c r="N47" s="23">
        <v>0</v>
      </c>
      <c r="O47" s="23">
        <v>0</v>
      </c>
      <c r="P47" s="22">
        <v>2</v>
      </c>
      <c r="Q47" s="22">
        <v>2</v>
      </c>
      <c r="R47" s="22">
        <v>2</v>
      </c>
      <c r="S47" s="22">
        <v>2</v>
      </c>
      <c r="T47" s="23">
        <v>0</v>
      </c>
      <c r="U47" s="35">
        <v>2</v>
      </c>
      <c r="V47" s="35">
        <v>2</v>
      </c>
      <c r="W47" s="22">
        <v>2</v>
      </c>
      <c r="X47" s="22">
        <v>2</v>
      </c>
      <c r="Y47" s="35">
        <v>1</v>
      </c>
      <c r="Z47" s="35">
        <v>1</v>
      </c>
      <c r="AA47" s="35">
        <v>1</v>
      </c>
      <c r="AB47" s="35">
        <v>1</v>
      </c>
      <c r="AC47" s="23">
        <v>0</v>
      </c>
      <c r="AD47" s="22">
        <v>2</v>
      </c>
      <c r="AE47" s="22">
        <v>2</v>
      </c>
      <c r="AF47" s="22">
        <v>2</v>
      </c>
      <c r="AG47" s="23">
        <v>0</v>
      </c>
      <c r="AH47" s="22">
        <v>2</v>
      </c>
      <c r="AI47" s="22">
        <v>2</v>
      </c>
      <c r="AJ47" s="22">
        <v>1</v>
      </c>
      <c r="AK47" s="22">
        <v>0</v>
      </c>
      <c r="AL47" s="22">
        <v>2</v>
      </c>
      <c r="AM47" s="36">
        <v>0</v>
      </c>
      <c r="AN47" s="23">
        <v>0</v>
      </c>
      <c r="AO47" s="22">
        <v>2</v>
      </c>
      <c r="AP47" s="22">
        <v>2</v>
      </c>
      <c r="AQ47" s="22">
        <v>1</v>
      </c>
      <c r="AR47" s="24">
        <f t="shared" si="0"/>
        <v>49</v>
      </c>
      <c r="AS47" s="25">
        <f>AR47/(BA47*2)</f>
        <v>0.59756097560975607</v>
      </c>
      <c r="AT47" s="26"/>
      <c r="AU47" s="27">
        <f t="shared" si="1"/>
        <v>21</v>
      </c>
      <c r="AV47" s="28">
        <f t="shared" si="5"/>
        <v>0.1206896551724138</v>
      </c>
      <c r="AW47" s="29">
        <f t="shared" si="2"/>
        <v>7</v>
      </c>
      <c r="AX47" s="30">
        <f t="shared" si="6"/>
        <v>4.0229885057471264E-2</v>
      </c>
      <c r="AY47" s="31">
        <f t="shared" si="3"/>
        <v>13</v>
      </c>
      <c r="AZ47" s="32">
        <f t="shared" si="7"/>
        <v>7.4712643678160925E-2</v>
      </c>
      <c r="BA47" s="33">
        <f t="shared" si="4"/>
        <v>41</v>
      </c>
    </row>
    <row r="48" spans="1:53" ht="15" customHeight="1" x14ac:dyDescent="0.25">
      <c r="A48" s="38" t="s">
        <v>102</v>
      </c>
      <c r="B48" s="21" t="s">
        <v>108</v>
      </c>
      <c r="C48" s="35">
        <v>2</v>
      </c>
      <c r="D48" s="22">
        <v>2</v>
      </c>
      <c r="E48" s="35">
        <v>2</v>
      </c>
      <c r="F48" s="22">
        <v>2</v>
      </c>
      <c r="G48" s="35">
        <v>2</v>
      </c>
      <c r="H48" s="22">
        <v>2</v>
      </c>
      <c r="I48" s="22">
        <v>2</v>
      </c>
      <c r="J48" s="22">
        <v>2</v>
      </c>
      <c r="K48" s="22">
        <v>2</v>
      </c>
      <c r="L48" s="22">
        <v>2</v>
      </c>
      <c r="M48" s="22">
        <v>2</v>
      </c>
      <c r="N48" s="22">
        <v>2</v>
      </c>
      <c r="O48" s="22">
        <v>2</v>
      </c>
      <c r="P48" s="35">
        <v>2</v>
      </c>
      <c r="Q48" s="22">
        <v>2</v>
      </c>
      <c r="R48" s="22">
        <v>2</v>
      </c>
      <c r="S48" s="22">
        <v>2</v>
      </c>
      <c r="T48" s="22">
        <v>2</v>
      </c>
      <c r="U48" s="22">
        <v>2</v>
      </c>
      <c r="V48" s="22">
        <v>2</v>
      </c>
      <c r="W48" s="35">
        <v>2</v>
      </c>
      <c r="X48" s="22">
        <v>2</v>
      </c>
      <c r="Y48" s="35">
        <v>2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0</v>
      </c>
      <c r="AG48" s="22">
        <v>0</v>
      </c>
      <c r="AH48" s="22">
        <v>2</v>
      </c>
      <c r="AI48" s="22">
        <v>2</v>
      </c>
      <c r="AJ48" s="22">
        <v>1</v>
      </c>
      <c r="AK48" s="22">
        <v>2</v>
      </c>
      <c r="AL48" s="22">
        <v>0</v>
      </c>
      <c r="AM48" s="22">
        <v>2</v>
      </c>
      <c r="AN48" s="22">
        <v>0</v>
      </c>
      <c r="AO48" s="22">
        <v>2</v>
      </c>
      <c r="AP48" s="22">
        <v>2</v>
      </c>
      <c r="AQ48" s="22">
        <v>2</v>
      </c>
      <c r="AR48" s="24">
        <f t="shared" si="0"/>
        <v>73</v>
      </c>
      <c r="AS48" s="25">
        <f>AR48/(BA48*2)</f>
        <v>0.8902439024390244</v>
      </c>
      <c r="AT48" s="26"/>
      <c r="AU48" s="27">
        <f t="shared" si="1"/>
        <v>36</v>
      </c>
      <c r="AV48" s="28">
        <f t="shared" si="5"/>
        <v>0.20689655172413793</v>
      </c>
      <c r="AW48" s="29">
        <f t="shared" si="2"/>
        <v>1</v>
      </c>
      <c r="AX48" s="30">
        <f t="shared" si="6"/>
        <v>5.7471264367816091E-3</v>
      </c>
      <c r="AY48" s="31">
        <f t="shared" si="3"/>
        <v>4</v>
      </c>
      <c r="AZ48" s="32">
        <f t="shared" si="7"/>
        <v>2.2988505747126436E-2</v>
      </c>
      <c r="BA48" s="33">
        <f t="shared" si="4"/>
        <v>41</v>
      </c>
    </row>
    <row r="49" spans="1:53" ht="15" customHeight="1" x14ac:dyDescent="0.25">
      <c r="A49" s="38" t="s">
        <v>102</v>
      </c>
      <c r="B49" s="21" t="s">
        <v>109</v>
      </c>
      <c r="C49" s="22">
        <v>2</v>
      </c>
      <c r="D49" s="22">
        <v>2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2</v>
      </c>
      <c r="S49" s="22">
        <v>2</v>
      </c>
      <c r="T49" s="22">
        <v>2</v>
      </c>
      <c r="U49" s="22">
        <v>2</v>
      </c>
      <c r="V49" s="22">
        <v>2</v>
      </c>
      <c r="W49" s="22">
        <v>2</v>
      </c>
      <c r="X49" s="22">
        <v>2</v>
      </c>
      <c r="Y49" s="36">
        <v>0</v>
      </c>
      <c r="Z49" s="36">
        <v>1</v>
      </c>
      <c r="AA49" s="36">
        <v>1</v>
      </c>
      <c r="AB49" s="36">
        <v>0</v>
      </c>
      <c r="AC49" s="36">
        <v>1</v>
      </c>
      <c r="AD49" s="22">
        <v>2</v>
      </c>
      <c r="AE49" s="22">
        <v>1</v>
      </c>
      <c r="AF49" s="22">
        <v>0</v>
      </c>
      <c r="AG49" s="22">
        <v>2</v>
      </c>
      <c r="AH49" s="22">
        <v>2</v>
      </c>
      <c r="AI49" s="22">
        <v>2</v>
      </c>
      <c r="AJ49" s="22">
        <v>2</v>
      </c>
      <c r="AK49" s="22">
        <v>0</v>
      </c>
      <c r="AL49" s="22">
        <v>0</v>
      </c>
      <c r="AM49" s="22">
        <v>0</v>
      </c>
      <c r="AN49" s="22">
        <v>2</v>
      </c>
      <c r="AO49" s="22">
        <v>2</v>
      </c>
      <c r="AP49" s="22">
        <v>2</v>
      </c>
      <c r="AQ49" s="22">
        <v>2</v>
      </c>
      <c r="AR49" s="24">
        <f t="shared" si="0"/>
        <v>66</v>
      </c>
      <c r="AS49" s="25">
        <f>AR49/(BA49*2)</f>
        <v>0.80487804878048785</v>
      </c>
      <c r="AT49" s="26"/>
      <c r="AU49" s="27">
        <f t="shared" si="1"/>
        <v>31</v>
      </c>
      <c r="AV49" s="28">
        <f t="shared" si="5"/>
        <v>0.17816091954022989</v>
      </c>
      <c r="AW49" s="29">
        <f t="shared" si="2"/>
        <v>4</v>
      </c>
      <c r="AX49" s="30">
        <f t="shared" si="6"/>
        <v>2.2988505747126436E-2</v>
      </c>
      <c r="AY49" s="31">
        <f t="shared" si="3"/>
        <v>6</v>
      </c>
      <c r="AZ49" s="32">
        <f t="shared" si="7"/>
        <v>3.4482758620689655E-2</v>
      </c>
      <c r="BA49" s="33">
        <f t="shared" si="4"/>
        <v>41</v>
      </c>
    </row>
    <row r="50" spans="1:53" ht="15" customHeight="1" x14ac:dyDescent="0.25">
      <c r="A50" s="38" t="s">
        <v>102</v>
      </c>
      <c r="B50" s="21" t="s">
        <v>110</v>
      </c>
      <c r="C50" s="35">
        <v>2</v>
      </c>
      <c r="D50" s="35">
        <v>2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1</v>
      </c>
      <c r="L50" s="35">
        <v>2</v>
      </c>
      <c r="M50" s="35">
        <v>2</v>
      </c>
      <c r="N50" s="35">
        <v>2</v>
      </c>
      <c r="O50" s="35">
        <v>1</v>
      </c>
      <c r="P50" s="35">
        <v>2</v>
      </c>
      <c r="Q50" s="35">
        <v>2</v>
      </c>
      <c r="R50" s="35">
        <v>2</v>
      </c>
      <c r="S50" s="35">
        <v>0</v>
      </c>
      <c r="T50" s="35">
        <v>2</v>
      </c>
      <c r="U50" s="35">
        <v>2</v>
      </c>
      <c r="V50" s="35">
        <v>2</v>
      </c>
      <c r="W50" s="35">
        <v>1</v>
      </c>
      <c r="X50" s="35">
        <v>2</v>
      </c>
      <c r="Y50" s="35">
        <v>2</v>
      </c>
      <c r="Z50" s="35">
        <v>2</v>
      </c>
      <c r="AA50" s="35">
        <v>2</v>
      </c>
      <c r="AB50" s="35">
        <v>0</v>
      </c>
      <c r="AC50" s="35">
        <v>2</v>
      </c>
      <c r="AD50" s="35">
        <v>2</v>
      </c>
      <c r="AE50" s="35">
        <v>2</v>
      </c>
      <c r="AF50" s="35">
        <v>2</v>
      </c>
      <c r="AG50" s="35">
        <v>0</v>
      </c>
      <c r="AH50" s="35">
        <v>2</v>
      </c>
      <c r="AI50" s="35">
        <v>2</v>
      </c>
      <c r="AJ50" s="22">
        <v>1</v>
      </c>
      <c r="AK50" s="35">
        <v>2</v>
      </c>
      <c r="AL50" s="35">
        <v>2</v>
      </c>
      <c r="AM50" s="35">
        <v>0</v>
      </c>
      <c r="AN50" s="35">
        <v>0</v>
      </c>
      <c r="AO50" s="35">
        <v>2</v>
      </c>
      <c r="AP50" s="35">
        <v>2</v>
      </c>
      <c r="AQ50" s="35">
        <v>1</v>
      </c>
      <c r="AR50" s="24">
        <f t="shared" si="0"/>
        <v>67</v>
      </c>
      <c r="AS50" s="25">
        <f>AR50/(BA50*2)</f>
        <v>0.81707317073170727</v>
      </c>
      <c r="AT50" s="26"/>
      <c r="AU50" s="27">
        <f t="shared" si="1"/>
        <v>31</v>
      </c>
      <c r="AV50" s="28">
        <f t="shared" si="5"/>
        <v>0.17816091954022989</v>
      </c>
      <c r="AW50" s="29">
        <f t="shared" si="2"/>
        <v>5</v>
      </c>
      <c r="AX50" s="30">
        <f t="shared" si="6"/>
        <v>2.8735632183908046E-2</v>
      </c>
      <c r="AY50" s="31">
        <f t="shared" si="3"/>
        <v>5</v>
      </c>
      <c r="AZ50" s="32">
        <f t="shared" si="7"/>
        <v>2.8735632183908046E-2</v>
      </c>
      <c r="BA50" s="33">
        <f t="shared" si="4"/>
        <v>41</v>
      </c>
    </row>
    <row r="51" spans="1:53" ht="15" customHeight="1" x14ac:dyDescent="0.25">
      <c r="A51" s="38" t="s">
        <v>102</v>
      </c>
      <c r="B51" s="21" t="s">
        <v>111</v>
      </c>
      <c r="C51" s="22">
        <v>2</v>
      </c>
      <c r="D51" s="22">
        <v>1</v>
      </c>
      <c r="E51" s="22">
        <v>2</v>
      </c>
      <c r="F51" s="22">
        <v>2</v>
      </c>
      <c r="G51" s="22">
        <v>2</v>
      </c>
      <c r="H51" s="22">
        <v>2</v>
      </c>
      <c r="I51" s="22">
        <v>2</v>
      </c>
      <c r="J51" s="36">
        <v>1</v>
      </c>
      <c r="K51" s="22">
        <v>0</v>
      </c>
      <c r="L51" s="22">
        <v>0</v>
      </c>
      <c r="M51" s="22">
        <v>0</v>
      </c>
      <c r="N51" s="22">
        <v>0</v>
      </c>
      <c r="O51" s="22">
        <v>2</v>
      </c>
      <c r="P51" s="22">
        <v>2</v>
      </c>
      <c r="Q51" s="22">
        <v>2</v>
      </c>
      <c r="R51" s="22">
        <v>2</v>
      </c>
      <c r="S51" s="22">
        <v>2</v>
      </c>
      <c r="T51" s="22">
        <v>2</v>
      </c>
      <c r="U51" s="22">
        <v>2</v>
      </c>
      <c r="V51" s="22">
        <v>2</v>
      </c>
      <c r="W51" s="22">
        <v>2</v>
      </c>
      <c r="X51" s="22">
        <v>2</v>
      </c>
      <c r="Y51" s="22">
        <v>2</v>
      </c>
      <c r="Z51" s="22">
        <v>2</v>
      </c>
      <c r="AA51" s="22">
        <v>2</v>
      </c>
      <c r="AB51" s="22">
        <v>2</v>
      </c>
      <c r="AC51" s="22">
        <v>2</v>
      </c>
      <c r="AD51" s="22">
        <v>2</v>
      </c>
      <c r="AE51" s="22">
        <v>2</v>
      </c>
      <c r="AF51" s="22">
        <v>2</v>
      </c>
      <c r="AG51" s="22">
        <v>2</v>
      </c>
      <c r="AH51" s="22">
        <v>2</v>
      </c>
      <c r="AI51" s="22">
        <v>2</v>
      </c>
      <c r="AJ51" s="22">
        <v>2</v>
      </c>
      <c r="AK51" s="22">
        <v>2</v>
      </c>
      <c r="AL51" s="22">
        <v>2</v>
      </c>
      <c r="AM51" s="22">
        <v>2</v>
      </c>
      <c r="AN51" s="22">
        <v>2</v>
      </c>
      <c r="AO51" s="22">
        <v>2</v>
      </c>
      <c r="AP51" s="22">
        <v>2</v>
      </c>
      <c r="AQ51" s="22">
        <v>2</v>
      </c>
      <c r="AR51" s="24">
        <f t="shared" si="0"/>
        <v>72</v>
      </c>
      <c r="AS51" s="25">
        <f>AR51/(BA51*2)</f>
        <v>0.87804878048780488</v>
      </c>
      <c r="AT51" s="26"/>
      <c r="AU51" s="27">
        <f t="shared" si="1"/>
        <v>35</v>
      </c>
      <c r="AV51" s="28">
        <f t="shared" si="5"/>
        <v>0.20114942528735633</v>
      </c>
      <c r="AW51" s="29">
        <f t="shared" si="2"/>
        <v>2</v>
      </c>
      <c r="AX51" s="30">
        <f t="shared" si="6"/>
        <v>1.1494252873563218E-2</v>
      </c>
      <c r="AY51" s="31">
        <f t="shared" si="3"/>
        <v>4</v>
      </c>
      <c r="AZ51" s="32">
        <f t="shared" si="7"/>
        <v>2.2988505747126436E-2</v>
      </c>
      <c r="BA51" s="33">
        <f t="shared" si="4"/>
        <v>41</v>
      </c>
    </row>
    <row r="52" spans="1:53" ht="15" customHeight="1" x14ac:dyDescent="0.25">
      <c r="A52" s="38" t="s">
        <v>102</v>
      </c>
      <c r="B52" s="21" t="s">
        <v>112</v>
      </c>
      <c r="C52" s="22">
        <v>1</v>
      </c>
      <c r="D52" s="22">
        <v>0</v>
      </c>
      <c r="E52" s="36">
        <v>0</v>
      </c>
      <c r="F52" s="22">
        <v>2</v>
      </c>
      <c r="G52" s="22">
        <v>2</v>
      </c>
      <c r="H52" s="22">
        <v>2</v>
      </c>
      <c r="I52" s="35">
        <v>2</v>
      </c>
      <c r="J52" s="36">
        <v>1</v>
      </c>
      <c r="K52" s="36">
        <v>1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22">
        <v>2</v>
      </c>
      <c r="R52" s="35">
        <v>2</v>
      </c>
      <c r="S52" s="36">
        <v>0</v>
      </c>
      <c r="T52" s="23">
        <v>0</v>
      </c>
      <c r="U52" s="22">
        <v>2</v>
      </c>
      <c r="V52" s="35">
        <v>2</v>
      </c>
      <c r="W52" s="22">
        <v>0</v>
      </c>
      <c r="X52" s="22">
        <v>0</v>
      </c>
      <c r="Y52" s="23">
        <v>0</v>
      </c>
      <c r="Z52" s="36">
        <v>0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2</v>
      </c>
      <c r="AK52" s="22">
        <v>0</v>
      </c>
      <c r="AL52" s="22">
        <v>0</v>
      </c>
      <c r="AM52" s="22">
        <v>2</v>
      </c>
      <c r="AN52" s="35">
        <v>2</v>
      </c>
      <c r="AO52" s="22">
        <v>2</v>
      </c>
      <c r="AP52" s="22">
        <v>2</v>
      </c>
      <c r="AQ52" s="22">
        <v>1</v>
      </c>
      <c r="AR52" s="24">
        <f t="shared" si="0"/>
        <v>58</v>
      </c>
      <c r="AS52" s="25">
        <f>AR52/(BA52*2)</f>
        <v>0.70731707317073167</v>
      </c>
      <c r="AT52" s="26"/>
      <c r="AU52" s="27">
        <f t="shared" si="1"/>
        <v>27</v>
      </c>
      <c r="AV52" s="28">
        <f t="shared" si="5"/>
        <v>0.15517241379310345</v>
      </c>
      <c r="AW52" s="29">
        <f t="shared" si="2"/>
        <v>4</v>
      </c>
      <c r="AX52" s="30">
        <f t="shared" si="6"/>
        <v>2.2988505747126436E-2</v>
      </c>
      <c r="AY52" s="31">
        <f t="shared" si="3"/>
        <v>10</v>
      </c>
      <c r="AZ52" s="32">
        <f t="shared" si="7"/>
        <v>5.7471264367816091E-2</v>
      </c>
      <c r="BA52" s="33">
        <f t="shared" si="4"/>
        <v>41</v>
      </c>
    </row>
    <row r="53" spans="1:53" ht="15" customHeight="1" x14ac:dyDescent="0.25">
      <c r="A53" s="38" t="s">
        <v>102</v>
      </c>
      <c r="B53" s="21" t="s">
        <v>113</v>
      </c>
      <c r="C53" s="22">
        <v>1</v>
      </c>
      <c r="D53" s="22">
        <v>1</v>
      </c>
      <c r="E53" s="35">
        <v>2</v>
      </c>
      <c r="F53" s="22">
        <v>2</v>
      </c>
      <c r="G53" s="35">
        <v>2</v>
      </c>
      <c r="H53" s="22">
        <v>2</v>
      </c>
      <c r="I53" s="22">
        <v>2</v>
      </c>
      <c r="J53" s="35">
        <v>1</v>
      </c>
      <c r="K53" s="22">
        <v>2</v>
      </c>
      <c r="L53" s="22">
        <v>0</v>
      </c>
      <c r="M53" s="22">
        <v>0</v>
      </c>
      <c r="N53" s="22">
        <v>0</v>
      </c>
      <c r="O53" s="35">
        <v>1</v>
      </c>
      <c r="P53" s="35">
        <v>1</v>
      </c>
      <c r="Q53" s="22">
        <v>1</v>
      </c>
      <c r="R53" s="22">
        <v>1</v>
      </c>
      <c r="S53" s="36">
        <v>0</v>
      </c>
      <c r="T53" s="22">
        <v>2</v>
      </c>
      <c r="U53" s="35">
        <v>2</v>
      </c>
      <c r="V53" s="22">
        <v>2</v>
      </c>
      <c r="W53" s="22">
        <v>2</v>
      </c>
      <c r="X53" s="35">
        <v>2</v>
      </c>
      <c r="Y53" s="35">
        <v>2</v>
      </c>
      <c r="Z53" s="22">
        <v>2</v>
      </c>
      <c r="AA53" s="22">
        <v>2</v>
      </c>
      <c r="AB53" s="22">
        <v>2</v>
      </c>
      <c r="AC53" s="22">
        <v>2</v>
      </c>
      <c r="AD53" s="22">
        <v>2</v>
      </c>
      <c r="AE53" s="35">
        <v>2</v>
      </c>
      <c r="AF53" s="36">
        <v>0</v>
      </c>
      <c r="AG53" s="36">
        <v>0</v>
      </c>
      <c r="AH53" s="22">
        <v>2</v>
      </c>
      <c r="AI53" s="22">
        <v>2</v>
      </c>
      <c r="AJ53" s="23">
        <v>0</v>
      </c>
      <c r="AK53" s="22">
        <v>2</v>
      </c>
      <c r="AL53" s="35">
        <v>2</v>
      </c>
      <c r="AM53" s="35">
        <v>2</v>
      </c>
      <c r="AN53" s="35">
        <v>2</v>
      </c>
      <c r="AO53" s="22">
        <v>2</v>
      </c>
      <c r="AP53" s="22">
        <v>2</v>
      </c>
      <c r="AQ53" s="22">
        <v>2</v>
      </c>
      <c r="AR53" s="24">
        <f t="shared" si="0"/>
        <v>61</v>
      </c>
      <c r="AS53" s="25">
        <f>AR53/(BA53*2)</f>
        <v>0.74390243902439024</v>
      </c>
      <c r="AT53" s="26"/>
      <c r="AU53" s="27">
        <f t="shared" si="1"/>
        <v>27</v>
      </c>
      <c r="AV53" s="28">
        <f t="shared" si="5"/>
        <v>0.15517241379310345</v>
      </c>
      <c r="AW53" s="29">
        <f t="shared" si="2"/>
        <v>7</v>
      </c>
      <c r="AX53" s="30">
        <f t="shared" si="6"/>
        <v>4.0229885057471264E-2</v>
      </c>
      <c r="AY53" s="31">
        <f t="shared" si="3"/>
        <v>7</v>
      </c>
      <c r="AZ53" s="32">
        <f t="shared" si="7"/>
        <v>4.0229885057471264E-2</v>
      </c>
      <c r="BA53" s="33">
        <f t="shared" si="4"/>
        <v>41</v>
      </c>
    </row>
    <row r="54" spans="1:53" ht="15" customHeight="1" x14ac:dyDescent="0.25">
      <c r="A54" s="38" t="s">
        <v>102</v>
      </c>
      <c r="B54" s="21" t="s">
        <v>114</v>
      </c>
      <c r="C54" s="22">
        <v>1</v>
      </c>
      <c r="D54" s="22">
        <v>1</v>
      </c>
      <c r="E54" s="22">
        <v>2</v>
      </c>
      <c r="F54" s="22">
        <v>2</v>
      </c>
      <c r="G54" s="22">
        <v>2</v>
      </c>
      <c r="H54" s="22">
        <v>2</v>
      </c>
      <c r="I54" s="22">
        <v>1</v>
      </c>
      <c r="J54" s="22">
        <v>1</v>
      </c>
      <c r="K54" s="22">
        <v>1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22">
        <v>2</v>
      </c>
      <c r="R54" s="22">
        <v>2</v>
      </c>
      <c r="S54" s="22">
        <v>2</v>
      </c>
      <c r="T54" s="22">
        <v>0</v>
      </c>
      <c r="U54" s="22">
        <v>0</v>
      </c>
      <c r="V54" s="22">
        <v>2</v>
      </c>
      <c r="W54" s="22">
        <v>2</v>
      </c>
      <c r="X54" s="22">
        <v>2</v>
      </c>
      <c r="Y54" s="22">
        <v>1</v>
      </c>
      <c r="Z54" s="22">
        <v>0</v>
      </c>
      <c r="AA54" s="22">
        <v>2</v>
      </c>
      <c r="AB54" s="22">
        <v>2</v>
      </c>
      <c r="AC54" s="22">
        <v>2</v>
      </c>
      <c r="AD54" s="22">
        <v>2</v>
      </c>
      <c r="AE54" s="22">
        <v>2</v>
      </c>
      <c r="AF54" s="22">
        <v>2</v>
      </c>
      <c r="AG54" s="22">
        <v>0</v>
      </c>
      <c r="AH54" s="22">
        <v>2</v>
      </c>
      <c r="AI54" s="22">
        <v>2</v>
      </c>
      <c r="AJ54" s="22">
        <v>2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4">
        <f t="shared" si="0"/>
        <v>54</v>
      </c>
      <c r="AS54" s="25">
        <f>AR54/(BA54*2)</f>
        <v>0.65853658536585369</v>
      </c>
      <c r="AT54" s="26"/>
      <c r="AU54" s="27">
        <f t="shared" si="1"/>
        <v>24</v>
      </c>
      <c r="AV54" s="28">
        <f t="shared" si="5"/>
        <v>0.13793103448275862</v>
      </c>
      <c r="AW54" s="29">
        <f t="shared" si="2"/>
        <v>6</v>
      </c>
      <c r="AX54" s="30">
        <f t="shared" si="6"/>
        <v>3.4482758620689655E-2</v>
      </c>
      <c r="AY54" s="31">
        <f t="shared" si="3"/>
        <v>11</v>
      </c>
      <c r="AZ54" s="32">
        <f t="shared" si="7"/>
        <v>6.3218390804597707E-2</v>
      </c>
      <c r="BA54" s="33">
        <f t="shared" si="4"/>
        <v>41</v>
      </c>
    </row>
    <row r="55" spans="1:53" ht="15" customHeight="1" x14ac:dyDescent="0.25">
      <c r="A55" s="38" t="s">
        <v>102</v>
      </c>
      <c r="B55" s="39" t="s">
        <v>115</v>
      </c>
      <c r="C55" s="35">
        <v>2</v>
      </c>
      <c r="D55" s="35">
        <v>2</v>
      </c>
      <c r="E55" s="35">
        <v>2</v>
      </c>
      <c r="F55" s="35">
        <v>2</v>
      </c>
      <c r="G55" s="35">
        <v>2</v>
      </c>
      <c r="H55" s="35">
        <v>2</v>
      </c>
      <c r="I55" s="35">
        <v>2</v>
      </c>
      <c r="J55" s="35">
        <v>2</v>
      </c>
      <c r="K55" s="35">
        <v>2</v>
      </c>
      <c r="L55" s="35">
        <v>2</v>
      </c>
      <c r="M55" s="35">
        <v>2</v>
      </c>
      <c r="N55" s="35">
        <v>2</v>
      </c>
      <c r="O55" s="35">
        <v>2</v>
      </c>
      <c r="P55" s="35">
        <v>2</v>
      </c>
      <c r="Q55" s="35">
        <v>2</v>
      </c>
      <c r="R55" s="35">
        <v>2</v>
      </c>
      <c r="S55" s="35">
        <v>2</v>
      </c>
      <c r="T55" s="35">
        <v>2</v>
      </c>
      <c r="U55" s="35">
        <v>2</v>
      </c>
      <c r="V55" s="35">
        <v>2</v>
      </c>
      <c r="W55" s="35">
        <v>2</v>
      </c>
      <c r="X55" s="35">
        <v>2</v>
      </c>
      <c r="Y55" s="35">
        <v>2</v>
      </c>
      <c r="Z55" s="35">
        <v>2</v>
      </c>
      <c r="AA55" s="35">
        <v>2</v>
      </c>
      <c r="AB55" s="35">
        <v>2</v>
      </c>
      <c r="AC55" s="35">
        <v>2</v>
      </c>
      <c r="AD55" s="35">
        <v>2</v>
      </c>
      <c r="AE55" s="35">
        <v>1</v>
      </c>
      <c r="AF55" s="35">
        <v>0</v>
      </c>
      <c r="AG55" s="35">
        <v>0</v>
      </c>
      <c r="AH55" s="35">
        <v>0</v>
      </c>
      <c r="AI55" s="35">
        <v>0</v>
      </c>
      <c r="AJ55" s="35">
        <v>2</v>
      </c>
      <c r="AK55" s="35">
        <v>2</v>
      </c>
      <c r="AL55" s="35">
        <v>1</v>
      </c>
      <c r="AM55" s="35">
        <v>1</v>
      </c>
      <c r="AN55" s="35">
        <v>0</v>
      </c>
      <c r="AO55" s="35">
        <v>2</v>
      </c>
      <c r="AP55" s="35">
        <v>2</v>
      </c>
      <c r="AQ55" s="35">
        <v>2</v>
      </c>
      <c r="AR55" s="24">
        <f t="shared" si="0"/>
        <v>69</v>
      </c>
      <c r="AS55" s="25">
        <f>AR55/(BA55*2)</f>
        <v>0.84146341463414631</v>
      </c>
      <c r="AT55" s="26"/>
      <c r="AU55" s="27">
        <f t="shared" si="1"/>
        <v>33</v>
      </c>
      <c r="AV55" s="28">
        <f t="shared" si="5"/>
        <v>0.18965517241379309</v>
      </c>
      <c r="AW55" s="29">
        <f t="shared" si="2"/>
        <v>3</v>
      </c>
      <c r="AX55" s="30">
        <f t="shared" si="6"/>
        <v>1.7241379310344827E-2</v>
      </c>
      <c r="AY55" s="31">
        <f t="shared" si="3"/>
        <v>5</v>
      </c>
      <c r="AZ55" s="32">
        <f t="shared" si="7"/>
        <v>2.8735632183908046E-2</v>
      </c>
      <c r="BA55" s="33">
        <f t="shared" si="4"/>
        <v>41</v>
      </c>
    </row>
    <row r="56" spans="1:53" ht="15" customHeight="1" x14ac:dyDescent="0.25">
      <c r="A56" s="38" t="s">
        <v>102</v>
      </c>
      <c r="B56" s="21" t="s">
        <v>116</v>
      </c>
      <c r="C56" s="35">
        <v>2</v>
      </c>
      <c r="D56" s="35">
        <v>1</v>
      </c>
      <c r="E56" s="35">
        <v>0</v>
      </c>
      <c r="F56" s="35">
        <v>2</v>
      </c>
      <c r="G56" s="35">
        <v>2</v>
      </c>
      <c r="H56" s="35">
        <v>2</v>
      </c>
      <c r="I56" s="35">
        <v>2</v>
      </c>
      <c r="J56" s="35">
        <v>2</v>
      </c>
      <c r="K56" s="35">
        <v>2</v>
      </c>
      <c r="L56" s="35">
        <v>2</v>
      </c>
      <c r="M56" s="35">
        <v>2</v>
      </c>
      <c r="N56" s="35">
        <v>2</v>
      </c>
      <c r="O56" s="35">
        <v>2</v>
      </c>
      <c r="P56" s="35">
        <v>2</v>
      </c>
      <c r="Q56" s="35">
        <v>2</v>
      </c>
      <c r="R56" s="35">
        <v>2</v>
      </c>
      <c r="S56" s="35">
        <v>0</v>
      </c>
      <c r="T56" s="35">
        <v>2</v>
      </c>
      <c r="U56" s="35">
        <v>2</v>
      </c>
      <c r="V56" s="35">
        <v>2</v>
      </c>
      <c r="W56" s="35">
        <v>2</v>
      </c>
      <c r="X56" s="35">
        <v>2</v>
      </c>
      <c r="Y56" s="35">
        <v>0</v>
      </c>
      <c r="Z56" s="35">
        <v>2</v>
      </c>
      <c r="AA56" s="35">
        <v>2</v>
      </c>
      <c r="AB56" s="35">
        <v>2</v>
      </c>
      <c r="AC56" s="35">
        <v>0</v>
      </c>
      <c r="AD56" s="35">
        <v>0</v>
      </c>
      <c r="AE56" s="35">
        <v>2</v>
      </c>
      <c r="AF56" s="35">
        <v>2</v>
      </c>
      <c r="AG56" s="35">
        <v>0</v>
      </c>
      <c r="AH56" s="35">
        <v>2</v>
      </c>
      <c r="AI56" s="35">
        <v>2</v>
      </c>
      <c r="AJ56" s="35">
        <v>2</v>
      </c>
      <c r="AK56" s="35">
        <v>0</v>
      </c>
      <c r="AL56" s="35">
        <v>1</v>
      </c>
      <c r="AM56" s="35">
        <v>0</v>
      </c>
      <c r="AN56" s="35">
        <v>0</v>
      </c>
      <c r="AO56" s="35">
        <v>2</v>
      </c>
      <c r="AP56" s="35">
        <v>2</v>
      </c>
      <c r="AQ56" s="22">
        <v>1</v>
      </c>
      <c r="AR56" s="24">
        <f t="shared" si="0"/>
        <v>61</v>
      </c>
      <c r="AS56" s="25">
        <f>AR56/(BA56*2)</f>
        <v>0.74390243902439024</v>
      </c>
      <c r="AT56" s="26"/>
      <c r="AU56" s="27">
        <f t="shared" si="1"/>
        <v>29</v>
      </c>
      <c r="AV56" s="28">
        <f t="shared" si="5"/>
        <v>0.16666666666666666</v>
      </c>
      <c r="AW56" s="29">
        <f t="shared" si="2"/>
        <v>3</v>
      </c>
      <c r="AX56" s="30">
        <f t="shared" si="6"/>
        <v>1.7241379310344827E-2</v>
      </c>
      <c r="AY56" s="31">
        <f t="shared" si="3"/>
        <v>9</v>
      </c>
      <c r="AZ56" s="32">
        <f t="shared" si="7"/>
        <v>5.1724137931034482E-2</v>
      </c>
      <c r="BA56" s="33">
        <f t="shared" si="4"/>
        <v>41</v>
      </c>
    </row>
    <row r="57" spans="1:53" ht="15" customHeight="1" x14ac:dyDescent="0.25">
      <c r="A57" s="38" t="s">
        <v>102</v>
      </c>
      <c r="B57" s="21" t="s">
        <v>117</v>
      </c>
      <c r="C57" s="22">
        <v>1</v>
      </c>
      <c r="D57" s="35">
        <v>2</v>
      </c>
      <c r="E57" s="23">
        <v>1</v>
      </c>
      <c r="F57" s="22">
        <v>2</v>
      </c>
      <c r="G57" s="35">
        <v>2</v>
      </c>
      <c r="H57" s="22">
        <v>2</v>
      </c>
      <c r="I57" s="22">
        <v>2</v>
      </c>
      <c r="J57" s="22">
        <v>2</v>
      </c>
      <c r="K57" s="22">
        <v>2</v>
      </c>
      <c r="L57" s="22">
        <v>2</v>
      </c>
      <c r="M57" s="22">
        <v>2</v>
      </c>
      <c r="N57" s="22">
        <v>2</v>
      </c>
      <c r="O57" s="22">
        <v>2</v>
      </c>
      <c r="P57" s="22">
        <v>2</v>
      </c>
      <c r="Q57" s="22">
        <v>2</v>
      </c>
      <c r="R57" s="22">
        <v>2</v>
      </c>
      <c r="S57" s="22">
        <v>2</v>
      </c>
      <c r="T57" s="35">
        <v>2</v>
      </c>
      <c r="U57" s="35">
        <v>2</v>
      </c>
      <c r="V57" s="22">
        <v>1</v>
      </c>
      <c r="W57" s="36">
        <v>0</v>
      </c>
      <c r="X57" s="22">
        <v>2</v>
      </c>
      <c r="Y57" s="36">
        <v>0</v>
      </c>
      <c r="Z57" s="22">
        <v>2</v>
      </c>
      <c r="AA57" s="22">
        <v>2</v>
      </c>
      <c r="AB57" s="22">
        <v>2</v>
      </c>
      <c r="AC57" s="22">
        <v>2</v>
      </c>
      <c r="AD57" s="40">
        <v>2</v>
      </c>
      <c r="AE57" s="22">
        <v>1</v>
      </c>
      <c r="AF57" s="22">
        <v>2</v>
      </c>
      <c r="AG57" s="22">
        <v>2</v>
      </c>
      <c r="AH57" s="22">
        <v>2</v>
      </c>
      <c r="AI57" s="22">
        <v>2</v>
      </c>
      <c r="AJ57" s="22">
        <v>2</v>
      </c>
      <c r="AK57" s="36">
        <v>0</v>
      </c>
      <c r="AL57" s="23">
        <v>0</v>
      </c>
      <c r="AM57" s="22">
        <v>0</v>
      </c>
      <c r="AN57" s="23">
        <v>0</v>
      </c>
      <c r="AO57" s="22">
        <v>2</v>
      </c>
      <c r="AP57" s="22">
        <v>2</v>
      </c>
      <c r="AQ57" s="23">
        <v>0</v>
      </c>
      <c r="AR57" s="24">
        <f t="shared" si="0"/>
        <v>64</v>
      </c>
      <c r="AS57" s="25">
        <f>AR57/(BA57*2)</f>
        <v>0.78048780487804881</v>
      </c>
      <c r="AT57" s="26"/>
      <c r="AU57" s="27">
        <f t="shared" si="1"/>
        <v>30</v>
      </c>
      <c r="AV57" s="28">
        <f t="shared" si="5"/>
        <v>0.17241379310344829</v>
      </c>
      <c r="AW57" s="29">
        <f t="shared" si="2"/>
        <v>4</v>
      </c>
      <c r="AX57" s="30">
        <f t="shared" si="6"/>
        <v>2.2988505747126436E-2</v>
      </c>
      <c r="AY57" s="31">
        <f t="shared" si="3"/>
        <v>7</v>
      </c>
      <c r="AZ57" s="32">
        <f t="shared" si="7"/>
        <v>4.0229885057471264E-2</v>
      </c>
      <c r="BA57" s="33">
        <f t="shared" si="4"/>
        <v>41</v>
      </c>
    </row>
    <row r="58" spans="1:53" ht="15" customHeight="1" x14ac:dyDescent="0.25">
      <c r="A58" s="38" t="s">
        <v>102</v>
      </c>
      <c r="B58" s="21" t="s">
        <v>118</v>
      </c>
      <c r="C58" s="22">
        <v>1</v>
      </c>
      <c r="D58" s="22">
        <v>1</v>
      </c>
      <c r="E58" s="23">
        <v>0</v>
      </c>
      <c r="F58" s="22">
        <v>2</v>
      </c>
      <c r="G58" s="35">
        <v>2</v>
      </c>
      <c r="H58" s="35">
        <v>2</v>
      </c>
      <c r="I58" s="35">
        <v>1</v>
      </c>
      <c r="J58" s="35">
        <v>0</v>
      </c>
      <c r="K58" s="23">
        <v>1</v>
      </c>
      <c r="L58" s="22">
        <v>2</v>
      </c>
      <c r="M58" s="23">
        <v>0</v>
      </c>
      <c r="N58" s="22">
        <v>2</v>
      </c>
      <c r="O58" s="23">
        <v>0</v>
      </c>
      <c r="P58" s="22">
        <v>2</v>
      </c>
      <c r="Q58" s="22">
        <v>2</v>
      </c>
      <c r="R58" s="22">
        <v>2</v>
      </c>
      <c r="S58" s="23">
        <v>0</v>
      </c>
      <c r="T58" s="35">
        <v>2</v>
      </c>
      <c r="U58" s="22">
        <v>2</v>
      </c>
      <c r="V58" s="35">
        <v>2</v>
      </c>
      <c r="W58" s="22">
        <v>2</v>
      </c>
      <c r="X58" s="22">
        <v>0</v>
      </c>
      <c r="Y58" s="23">
        <v>0</v>
      </c>
      <c r="Z58" s="36">
        <v>1</v>
      </c>
      <c r="AA58" s="35">
        <v>2</v>
      </c>
      <c r="AB58" s="23">
        <v>0</v>
      </c>
      <c r="AC58" s="23">
        <v>0</v>
      </c>
      <c r="AD58" s="35">
        <v>2</v>
      </c>
      <c r="AE58" s="23">
        <v>1</v>
      </c>
      <c r="AF58" s="35">
        <v>2</v>
      </c>
      <c r="AG58" s="23">
        <v>0</v>
      </c>
      <c r="AH58" s="22">
        <v>2</v>
      </c>
      <c r="AI58" s="22">
        <v>2</v>
      </c>
      <c r="AJ58" s="22">
        <v>2</v>
      </c>
      <c r="AK58" s="36">
        <v>1</v>
      </c>
      <c r="AL58" s="23">
        <v>0</v>
      </c>
      <c r="AM58" s="35">
        <v>0</v>
      </c>
      <c r="AN58" s="22">
        <v>0</v>
      </c>
      <c r="AO58" s="22">
        <v>2</v>
      </c>
      <c r="AP58" s="22">
        <v>2</v>
      </c>
      <c r="AQ58" s="35">
        <v>2</v>
      </c>
      <c r="AR58" s="24">
        <f t="shared" si="0"/>
        <v>49</v>
      </c>
      <c r="AS58" s="25">
        <f>AR58/(BA58*2)</f>
        <v>0.59756097560975607</v>
      </c>
      <c r="AT58" s="26"/>
      <c r="AU58" s="27">
        <f t="shared" si="1"/>
        <v>21</v>
      </c>
      <c r="AV58" s="28">
        <f t="shared" si="5"/>
        <v>0.1206896551724138</v>
      </c>
      <c r="AW58" s="29">
        <f t="shared" si="2"/>
        <v>7</v>
      </c>
      <c r="AX58" s="30">
        <f t="shared" si="6"/>
        <v>4.0229885057471264E-2</v>
      </c>
      <c r="AY58" s="31">
        <f t="shared" si="3"/>
        <v>13</v>
      </c>
      <c r="AZ58" s="32">
        <f t="shared" si="7"/>
        <v>7.4712643678160925E-2</v>
      </c>
      <c r="BA58" s="33">
        <f t="shared" si="4"/>
        <v>41</v>
      </c>
    </row>
    <row r="59" spans="1:53" ht="15" customHeight="1" x14ac:dyDescent="0.25">
      <c r="A59" s="38" t="s">
        <v>102</v>
      </c>
      <c r="B59" s="21" t="s">
        <v>119</v>
      </c>
      <c r="C59" s="22">
        <v>2</v>
      </c>
      <c r="D59" s="22">
        <v>2</v>
      </c>
      <c r="E59" s="22">
        <v>2</v>
      </c>
      <c r="F59" s="35">
        <v>2</v>
      </c>
      <c r="G59" s="22">
        <v>2</v>
      </c>
      <c r="H59" s="22">
        <v>2</v>
      </c>
      <c r="I59" s="22">
        <v>2</v>
      </c>
      <c r="J59" s="22">
        <v>2</v>
      </c>
      <c r="K59" s="35">
        <v>0</v>
      </c>
      <c r="L59" s="22">
        <v>2</v>
      </c>
      <c r="M59" s="22">
        <v>2</v>
      </c>
      <c r="N59" s="22">
        <v>2</v>
      </c>
      <c r="O59" s="22">
        <v>2</v>
      </c>
      <c r="P59" s="22">
        <v>2</v>
      </c>
      <c r="Q59" s="22">
        <v>2</v>
      </c>
      <c r="R59" s="22">
        <v>2</v>
      </c>
      <c r="S59" s="23">
        <v>0</v>
      </c>
      <c r="T59" s="22">
        <v>2</v>
      </c>
      <c r="U59" s="22">
        <v>2</v>
      </c>
      <c r="V59" s="35">
        <v>2</v>
      </c>
      <c r="W59" s="35">
        <v>2</v>
      </c>
      <c r="X59" s="35">
        <v>2</v>
      </c>
      <c r="Y59" s="22">
        <v>2</v>
      </c>
      <c r="Z59" s="35">
        <v>2</v>
      </c>
      <c r="AA59" s="22">
        <v>2</v>
      </c>
      <c r="AB59" s="22">
        <v>2</v>
      </c>
      <c r="AC59" s="35">
        <v>2</v>
      </c>
      <c r="AD59" s="22">
        <v>2</v>
      </c>
      <c r="AE59" s="23">
        <v>1</v>
      </c>
      <c r="AF59" s="35">
        <v>2</v>
      </c>
      <c r="AG59" s="22">
        <v>2</v>
      </c>
      <c r="AH59" s="22">
        <v>2</v>
      </c>
      <c r="AI59" s="22">
        <v>2</v>
      </c>
      <c r="AJ59" s="22">
        <v>1</v>
      </c>
      <c r="AK59" s="22">
        <v>0</v>
      </c>
      <c r="AL59" s="23">
        <v>1</v>
      </c>
      <c r="AM59" s="23">
        <v>0</v>
      </c>
      <c r="AN59" s="35">
        <v>0</v>
      </c>
      <c r="AO59" s="22">
        <v>2</v>
      </c>
      <c r="AP59" s="22">
        <v>2</v>
      </c>
      <c r="AQ59" s="23">
        <v>0</v>
      </c>
      <c r="AR59" s="24">
        <f t="shared" si="0"/>
        <v>67</v>
      </c>
      <c r="AS59" s="25">
        <f>AR59/(BA59*2)</f>
        <v>0.81707317073170727</v>
      </c>
      <c r="AT59" s="26"/>
      <c r="AU59" s="27">
        <f t="shared" si="1"/>
        <v>32</v>
      </c>
      <c r="AV59" s="28">
        <f t="shared" si="5"/>
        <v>0.18390804597701149</v>
      </c>
      <c r="AW59" s="29">
        <f t="shared" si="2"/>
        <v>3</v>
      </c>
      <c r="AX59" s="30">
        <f t="shared" si="6"/>
        <v>1.7241379310344827E-2</v>
      </c>
      <c r="AY59" s="31">
        <f t="shared" si="3"/>
        <v>6</v>
      </c>
      <c r="AZ59" s="32">
        <f t="shared" si="7"/>
        <v>3.4482758620689655E-2</v>
      </c>
      <c r="BA59" s="33">
        <f t="shared" si="4"/>
        <v>41</v>
      </c>
    </row>
    <row r="60" spans="1:53" ht="15" customHeight="1" x14ac:dyDescent="0.25">
      <c r="A60" s="38" t="s">
        <v>102</v>
      </c>
      <c r="B60" s="21" t="s">
        <v>120</v>
      </c>
      <c r="C60" s="22">
        <v>2</v>
      </c>
      <c r="D60" s="22">
        <v>1</v>
      </c>
      <c r="E60" s="22">
        <v>0</v>
      </c>
      <c r="F60" s="22">
        <v>2</v>
      </c>
      <c r="G60" s="22">
        <v>2</v>
      </c>
      <c r="H60" s="22">
        <v>1</v>
      </c>
      <c r="I60" s="35">
        <v>2</v>
      </c>
      <c r="J60" s="22">
        <v>2</v>
      </c>
      <c r="K60" s="22">
        <v>2</v>
      </c>
      <c r="L60" s="36">
        <v>1</v>
      </c>
      <c r="M60" s="22">
        <v>2</v>
      </c>
      <c r="N60" s="22">
        <v>2</v>
      </c>
      <c r="O60" s="36">
        <v>1</v>
      </c>
      <c r="P60" s="22">
        <v>2</v>
      </c>
      <c r="Q60" s="22">
        <v>2</v>
      </c>
      <c r="R60" s="22">
        <v>2</v>
      </c>
      <c r="S60" s="22">
        <v>0</v>
      </c>
      <c r="T60" s="22">
        <v>2</v>
      </c>
      <c r="U60" s="22">
        <v>0</v>
      </c>
      <c r="V60" s="35">
        <v>2</v>
      </c>
      <c r="W60" s="22">
        <v>0</v>
      </c>
      <c r="X60" s="22">
        <v>0</v>
      </c>
      <c r="Y60" s="23">
        <v>0</v>
      </c>
      <c r="Z60" s="36">
        <v>1</v>
      </c>
      <c r="AA60" s="22">
        <v>2</v>
      </c>
      <c r="AB60" s="22">
        <v>0</v>
      </c>
      <c r="AC60" s="23">
        <v>0</v>
      </c>
      <c r="AD60" s="22">
        <v>2</v>
      </c>
      <c r="AE60" s="22">
        <v>2</v>
      </c>
      <c r="AF60" s="22">
        <v>2</v>
      </c>
      <c r="AG60" s="22">
        <v>2</v>
      </c>
      <c r="AH60" s="22">
        <v>2</v>
      </c>
      <c r="AI60" s="22">
        <v>2</v>
      </c>
      <c r="AJ60" s="22">
        <v>0</v>
      </c>
      <c r="AK60" s="22">
        <v>2</v>
      </c>
      <c r="AL60" s="22">
        <v>2</v>
      </c>
      <c r="AM60" s="22">
        <v>2</v>
      </c>
      <c r="AN60" s="22">
        <v>2</v>
      </c>
      <c r="AO60" s="22">
        <v>2</v>
      </c>
      <c r="AP60" s="22">
        <v>2</v>
      </c>
      <c r="AQ60" s="22">
        <v>2</v>
      </c>
      <c r="AR60" s="24">
        <f t="shared" si="0"/>
        <v>59</v>
      </c>
      <c r="AS60" s="25">
        <f>AR60/(BA60*2)</f>
        <v>0.71951219512195119</v>
      </c>
      <c r="AT60" s="26"/>
      <c r="AU60" s="27">
        <f t="shared" si="1"/>
        <v>27</v>
      </c>
      <c r="AV60" s="28">
        <f t="shared" si="5"/>
        <v>0.15517241379310345</v>
      </c>
      <c r="AW60" s="29">
        <f t="shared" si="2"/>
        <v>5</v>
      </c>
      <c r="AX60" s="30">
        <f t="shared" si="6"/>
        <v>2.8735632183908046E-2</v>
      </c>
      <c r="AY60" s="31">
        <f t="shared" si="3"/>
        <v>9</v>
      </c>
      <c r="AZ60" s="32">
        <f t="shared" si="7"/>
        <v>5.1724137931034482E-2</v>
      </c>
      <c r="BA60" s="33">
        <f t="shared" si="4"/>
        <v>41</v>
      </c>
    </row>
    <row r="61" spans="1:53" ht="15" customHeight="1" x14ac:dyDescent="0.25">
      <c r="A61" s="38" t="s">
        <v>102</v>
      </c>
      <c r="B61" s="21" t="s">
        <v>121</v>
      </c>
      <c r="C61" s="22">
        <v>1</v>
      </c>
      <c r="D61" s="22">
        <v>1</v>
      </c>
      <c r="E61" s="22">
        <v>2</v>
      </c>
      <c r="F61" s="22">
        <v>2</v>
      </c>
      <c r="G61" s="22">
        <v>2</v>
      </c>
      <c r="H61" s="22">
        <v>2</v>
      </c>
      <c r="I61" s="22">
        <v>2</v>
      </c>
      <c r="J61" s="22">
        <v>2</v>
      </c>
      <c r="K61" s="22">
        <v>2</v>
      </c>
      <c r="L61" s="22">
        <v>2</v>
      </c>
      <c r="M61" s="22">
        <v>2</v>
      </c>
      <c r="N61" s="22">
        <v>2</v>
      </c>
      <c r="O61" s="22">
        <v>2</v>
      </c>
      <c r="P61" s="22">
        <v>2</v>
      </c>
      <c r="Q61" s="22">
        <v>2</v>
      </c>
      <c r="R61" s="22">
        <v>2</v>
      </c>
      <c r="S61" s="35">
        <v>2</v>
      </c>
      <c r="T61" s="22">
        <v>2</v>
      </c>
      <c r="U61" s="22">
        <v>2</v>
      </c>
      <c r="V61" s="22">
        <v>2</v>
      </c>
      <c r="W61" s="22">
        <v>2</v>
      </c>
      <c r="X61" s="22">
        <v>2</v>
      </c>
      <c r="Y61" s="35">
        <v>2</v>
      </c>
      <c r="Z61" s="35">
        <v>2</v>
      </c>
      <c r="AA61" s="22">
        <v>2</v>
      </c>
      <c r="AB61" s="22">
        <v>0</v>
      </c>
      <c r="AC61" s="22">
        <v>2</v>
      </c>
      <c r="AD61" s="22">
        <v>0</v>
      </c>
      <c r="AE61" s="22">
        <v>1</v>
      </c>
      <c r="AF61" s="22">
        <v>0</v>
      </c>
      <c r="AG61" s="22">
        <v>0</v>
      </c>
      <c r="AH61" s="22">
        <v>2</v>
      </c>
      <c r="AI61" s="22">
        <v>2</v>
      </c>
      <c r="AJ61" s="22">
        <v>2</v>
      </c>
      <c r="AK61" s="22">
        <v>0</v>
      </c>
      <c r="AL61" s="22">
        <v>1</v>
      </c>
      <c r="AM61" s="22">
        <v>2</v>
      </c>
      <c r="AN61" s="36">
        <v>1</v>
      </c>
      <c r="AO61" s="22">
        <v>2</v>
      </c>
      <c r="AP61" s="22">
        <v>2</v>
      </c>
      <c r="AQ61" s="22">
        <v>2</v>
      </c>
      <c r="AR61" s="24">
        <f t="shared" si="0"/>
        <v>67</v>
      </c>
      <c r="AS61" s="25">
        <f>AR61/(BA61*2)</f>
        <v>0.81707317073170727</v>
      </c>
      <c r="AT61" s="26"/>
      <c r="AU61" s="27">
        <f t="shared" si="1"/>
        <v>31</v>
      </c>
      <c r="AV61" s="28">
        <f t="shared" si="5"/>
        <v>0.17816091954022989</v>
      </c>
      <c r="AW61" s="29">
        <f t="shared" si="2"/>
        <v>5</v>
      </c>
      <c r="AX61" s="30">
        <f t="shared" si="6"/>
        <v>2.8735632183908046E-2</v>
      </c>
      <c r="AY61" s="31">
        <f t="shared" si="3"/>
        <v>5</v>
      </c>
      <c r="AZ61" s="32">
        <f t="shared" si="7"/>
        <v>2.8735632183908046E-2</v>
      </c>
      <c r="BA61" s="33">
        <f t="shared" si="4"/>
        <v>41</v>
      </c>
    </row>
    <row r="62" spans="1:53" ht="15" customHeight="1" x14ac:dyDescent="0.25">
      <c r="A62" s="38" t="s">
        <v>102</v>
      </c>
      <c r="B62" s="21" t="s">
        <v>122</v>
      </c>
      <c r="C62" s="22">
        <v>2</v>
      </c>
      <c r="D62" s="22">
        <v>1</v>
      </c>
      <c r="E62" s="35">
        <v>2</v>
      </c>
      <c r="F62" s="22">
        <v>2</v>
      </c>
      <c r="G62" s="35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22">
        <v>2</v>
      </c>
      <c r="R62" s="22">
        <v>2</v>
      </c>
      <c r="S62" s="35">
        <v>0</v>
      </c>
      <c r="T62" s="22">
        <v>0</v>
      </c>
      <c r="U62" s="22">
        <v>2</v>
      </c>
      <c r="V62" s="22">
        <v>2</v>
      </c>
      <c r="W62" s="22">
        <v>2</v>
      </c>
      <c r="X62" s="22">
        <v>2</v>
      </c>
      <c r="Y62" s="23">
        <v>1</v>
      </c>
      <c r="Z62" s="22">
        <v>2</v>
      </c>
      <c r="AA62" s="22">
        <v>2</v>
      </c>
      <c r="AB62" s="22">
        <v>1</v>
      </c>
      <c r="AC62" s="22">
        <v>0</v>
      </c>
      <c r="AD62" s="22">
        <v>0</v>
      </c>
      <c r="AE62" s="22">
        <v>0</v>
      </c>
      <c r="AF62" s="23">
        <v>0</v>
      </c>
      <c r="AG62" s="23">
        <v>0</v>
      </c>
      <c r="AH62" s="22">
        <v>2</v>
      </c>
      <c r="AI62" s="22">
        <v>2</v>
      </c>
      <c r="AJ62" s="22">
        <v>2</v>
      </c>
      <c r="AK62" s="22">
        <v>0</v>
      </c>
      <c r="AL62" s="22">
        <v>2</v>
      </c>
      <c r="AM62" s="35">
        <v>2</v>
      </c>
      <c r="AN62" s="22">
        <v>2</v>
      </c>
      <c r="AO62" s="22">
        <v>2</v>
      </c>
      <c r="AP62" s="22">
        <v>2</v>
      </c>
      <c r="AQ62" s="22">
        <v>2</v>
      </c>
      <c r="AR62" s="24">
        <f t="shared" si="0"/>
        <v>63</v>
      </c>
      <c r="AS62" s="25">
        <f>AR62/(BA62*2)</f>
        <v>0.76829268292682928</v>
      </c>
      <c r="AT62" s="26"/>
      <c r="AU62" s="27">
        <f t="shared" si="1"/>
        <v>30</v>
      </c>
      <c r="AV62" s="28">
        <f t="shared" si="5"/>
        <v>0.17241379310344829</v>
      </c>
      <c r="AW62" s="29">
        <f t="shared" si="2"/>
        <v>3</v>
      </c>
      <c r="AX62" s="30">
        <f t="shared" si="6"/>
        <v>1.7241379310344827E-2</v>
      </c>
      <c r="AY62" s="31">
        <f t="shared" si="3"/>
        <v>8</v>
      </c>
      <c r="AZ62" s="32">
        <f t="shared" si="7"/>
        <v>4.5977011494252873E-2</v>
      </c>
      <c r="BA62" s="33">
        <f t="shared" si="4"/>
        <v>41</v>
      </c>
    </row>
    <row r="63" spans="1:53" ht="15" customHeight="1" x14ac:dyDescent="0.25">
      <c r="A63" s="38" t="s">
        <v>102</v>
      </c>
      <c r="B63" s="21" t="s">
        <v>123</v>
      </c>
      <c r="C63" s="22">
        <v>1</v>
      </c>
      <c r="D63" s="35">
        <v>2</v>
      </c>
      <c r="E63" s="35">
        <v>2</v>
      </c>
      <c r="F63" s="22">
        <v>1</v>
      </c>
      <c r="G63" s="35">
        <v>2</v>
      </c>
      <c r="H63" s="22">
        <v>2</v>
      </c>
      <c r="I63" s="41">
        <v>1</v>
      </c>
      <c r="J63" s="36">
        <v>1</v>
      </c>
      <c r="K63" s="23">
        <v>0</v>
      </c>
      <c r="L63" s="23">
        <v>0</v>
      </c>
      <c r="M63" s="22">
        <v>2</v>
      </c>
      <c r="N63" s="22">
        <v>2</v>
      </c>
      <c r="O63" s="36">
        <v>1</v>
      </c>
      <c r="P63" s="22">
        <v>2</v>
      </c>
      <c r="Q63" s="22">
        <v>2</v>
      </c>
      <c r="R63" s="22">
        <v>2</v>
      </c>
      <c r="S63" s="35">
        <v>1</v>
      </c>
      <c r="T63" s="36">
        <v>1</v>
      </c>
      <c r="U63" s="36">
        <v>0</v>
      </c>
      <c r="V63" s="22">
        <v>2</v>
      </c>
      <c r="W63" s="35">
        <v>2</v>
      </c>
      <c r="X63" s="35">
        <v>2</v>
      </c>
      <c r="Y63" s="35">
        <v>2</v>
      </c>
      <c r="Z63" s="22">
        <v>2</v>
      </c>
      <c r="AA63" s="22">
        <v>2</v>
      </c>
      <c r="AB63" s="22">
        <v>2</v>
      </c>
      <c r="AC63" s="22">
        <v>0</v>
      </c>
      <c r="AD63" s="22">
        <v>2</v>
      </c>
      <c r="AE63" s="35">
        <v>2</v>
      </c>
      <c r="AF63" s="35">
        <v>2</v>
      </c>
      <c r="AG63" s="35">
        <v>2</v>
      </c>
      <c r="AH63" s="35">
        <v>2</v>
      </c>
      <c r="AI63" s="35">
        <v>2</v>
      </c>
      <c r="AJ63" s="35">
        <v>2</v>
      </c>
      <c r="AK63" s="22">
        <v>2</v>
      </c>
      <c r="AL63" s="35">
        <v>2</v>
      </c>
      <c r="AM63" s="35">
        <v>2</v>
      </c>
      <c r="AN63" s="35">
        <v>2</v>
      </c>
      <c r="AO63" s="22">
        <v>2</v>
      </c>
      <c r="AP63" s="22">
        <v>2</v>
      </c>
      <c r="AQ63" s="35">
        <v>2</v>
      </c>
      <c r="AR63" s="24">
        <f t="shared" si="0"/>
        <v>67</v>
      </c>
      <c r="AS63" s="25">
        <f>AR63/(BA63*2)</f>
        <v>0.81707317073170727</v>
      </c>
      <c r="AT63" s="26"/>
      <c r="AU63" s="27">
        <f t="shared" si="1"/>
        <v>30</v>
      </c>
      <c r="AV63" s="28">
        <f t="shared" si="5"/>
        <v>0.17241379310344829</v>
      </c>
      <c r="AW63" s="29">
        <f t="shared" si="2"/>
        <v>7</v>
      </c>
      <c r="AX63" s="30">
        <f t="shared" si="6"/>
        <v>4.0229885057471264E-2</v>
      </c>
      <c r="AY63" s="31">
        <f t="shared" si="3"/>
        <v>4</v>
      </c>
      <c r="AZ63" s="32">
        <f t="shared" si="7"/>
        <v>2.2988505747126436E-2</v>
      </c>
      <c r="BA63" s="33">
        <f t="shared" si="4"/>
        <v>41</v>
      </c>
    </row>
    <row r="64" spans="1:53" ht="15" customHeight="1" x14ac:dyDescent="0.25">
      <c r="A64" s="38" t="s">
        <v>102</v>
      </c>
      <c r="B64" s="21" t="s">
        <v>124</v>
      </c>
      <c r="C64" s="22">
        <v>2</v>
      </c>
      <c r="D64" s="22">
        <v>1</v>
      </c>
      <c r="E64" s="22">
        <v>1</v>
      </c>
      <c r="F64" s="22">
        <v>2</v>
      </c>
      <c r="G64" s="35">
        <v>2</v>
      </c>
      <c r="H64" s="22">
        <v>2</v>
      </c>
      <c r="I64" s="22">
        <v>2</v>
      </c>
      <c r="J64" s="22">
        <v>2</v>
      </c>
      <c r="K64" s="35">
        <v>2</v>
      </c>
      <c r="L64" s="35">
        <v>2</v>
      </c>
      <c r="M64" s="35">
        <v>2</v>
      </c>
      <c r="N64" s="22">
        <v>2</v>
      </c>
      <c r="O64" s="22">
        <v>2</v>
      </c>
      <c r="P64" s="22">
        <v>2</v>
      </c>
      <c r="Q64" s="22">
        <v>2</v>
      </c>
      <c r="R64" s="22">
        <v>2</v>
      </c>
      <c r="S64" s="35">
        <v>0</v>
      </c>
      <c r="T64" s="22">
        <v>2</v>
      </c>
      <c r="U64" s="22">
        <v>2</v>
      </c>
      <c r="V64" s="22">
        <v>2</v>
      </c>
      <c r="W64" s="22">
        <v>2</v>
      </c>
      <c r="X64" s="22">
        <v>2</v>
      </c>
      <c r="Y64" s="22">
        <v>2</v>
      </c>
      <c r="Z64" s="22">
        <v>1</v>
      </c>
      <c r="AA64" s="22">
        <v>2</v>
      </c>
      <c r="AB64" s="22">
        <v>0</v>
      </c>
      <c r="AC64" s="23">
        <v>0</v>
      </c>
      <c r="AD64" s="22">
        <v>2</v>
      </c>
      <c r="AE64" s="22">
        <v>0</v>
      </c>
      <c r="AF64" s="35">
        <v>2</v>
      </c>
      <c r="AG64" s="35">
        <v>0</v>
      </c>
      <c r="AH64" s="35">
        <v>2</v>
      </c>
      <c r="AI64" s="22">
        <v>2</v>
      </c>
      <c r="AJ64" s="22">
        <v>0</v>
      </c>
      <c r="AK64" s="22">
        <v>2</v>
      </c>
      <c r="AL64" s="22">
        <v>0</v>
      </c>
      <c r="AM64" s="22">
        <v>2</v>
      </c>
      <c r="AN64" s="23">
        <v>0</v>
      </c>
      <c r="AO64" s="23">
        <v>0</v>
      </c>
      <c r="AP64" s="23">
        <v>0</v>
      </c>
      <c r="AQ64" s="22">
        <v>0</v>
      </c>
      <c r="AR64" s="24">
        <f t="shared" si="0"/>
        <v>57</v>
      </c>
      <c r="AS64" s="25">
        <f>AR64/(BA64*2)</f>
        <v>0.69512195121951215</v>
      </c>
      <c r="AT64" s="26"/>
      <c r="AU64" s="27">
        <f t="shared" si="1"/>
        <v>27</v>
      </c>
      <c r="AV64" s="28">
        <f t="shared" si="5"/>
        <v>0.15517241379310345</v>
      </c>
      <c r="AW64" s="29">
        <f t="shared" si="2"/>
        <v>3</v>
      </c>
      <c r="AX64" s="30">
        <f t="shared" si="6"/>
        <v>1.7241379310344827E-2</v>
      </c>
      <c r="AY64" s="31">
        <f t="shared" si="3"/>
        <v>11</v>
      </c>
      <c r="AZ64" s="32">
        <f t="shared" si="7"/>
        <v>6.3218390804597707E-2</v>
      </c>
      <c r="BA64" s="33">
        <f t="shared" si="4"/>
        <v>41</v>
      </c>
    </row>
    <row r="65" spans="1:53" ht="15" customHeight="1" x14ac:dyDescent="0.25">
      <c r="A65" s="38" t="s">
        <v>102</v>
      </c>
      <c r="B65" s="21" t="s">
        <v>125</v>
      </c>
      <c r="C65" s="22">
        <v>2</v>
      </c>
      <c r="D65" s="22">
        <v>0</v>
      </c>
      <c r="E65" s="35">
        <v>2</v>
      </c>
      <c r="F65" s="22">
        <v>2</v>
      </c>
      <c r="G65" s="35">
        <v>2</v>
      </c>
      <c r="H65" s="35">
        <v>2</v>
      </c>
      <c r="I65" s="36">
        <v>1</v>
      </c>
      <c r="J65" s="36">
        <v>1</v>
      </c>
      <c r="K65" s="36">
        <v>1</v>
      </c>
      <c r="L65" s="22">
        <v>2</v>
      </c>
      <c r="M65" s="22">
        <v>2</v>
      </c>
      <c r="N65" s="22">
        <v>2</v>
      </c>
      <c r="O65" s="36">
        <v>1</v>
      </c>
      <c r="P65" s="35">
        <v>2</v>
      </c>
      <c r="Q65" s="22">
        <v>2</v>
      </c>
      <c r="R65" s="22">
        <v>2</v>
      </c>
      <c r="S65" s="22">
        <v>2</v>
      </c>
      <c r="T65" s="22">
        <v>2</v>
      </c>
      <c r="U65" s="22">
        <v>2</v>
      </c>
      <c r="V65" s="35">
        <v>2</v>
      </c>
      <c r="W65" s="35">
        <v>0</v>
      </c>
      <c r="X65" s="35">
        <v>0</v>
      </c>
      <c r="Y65" s="35">
        <v>0</v>
      </c>
      <c r="Z65" s="22">
        <v>2</v>
      </c>
      <c r="AA65" s="22">
        <v>2</v>
      </c>
      <c r="AB65" s="23">
        <v>0</v>
      </c>
      <c r="AC65" s="23">
        <v>0</v>
      </c>
      <c r="AD65" s="22">
        <v>1</v>
      </c>
      <c r="AE65" s="22">
        <v>1</v>
      </c>
      <c r="AF65" s="35">
        <v>2</v>
      </c>
      <c r="AG65" s="35">
        <v>2</v>
      </c>
      <c r="AH65" s="35">
        <v>2</v>
      </c>
      <c r="AI65" s="22">
        <v>2</v>
      </c>
      <c r="AJ65" s="23">
        <v>0</v>
      </c>
      <c r="AK65" s="22">
        <v>1</v>
      </c>
      <c r="AL65" s="23">
        <v>1</v>
      </c>
      <c r="AM65" s="23">
        <v>2</v>
      </c>
      <c r="AN65" s="22">
        <v>2</v>
      </c>
      <c r="AO65" s="22">
        <v>2</v>
      </c>
      <c r="AP65" s="22">
        <v>2</v>
      </c>
      <c r="AQ65" s="23">
        <v>0</v>
      </c>
      <c r="AR65" s="24">
        <f t="shared" si="0"/>
        <v>58</v>
      </c>
      <c r="AS65" s="25">
        <f>AR65/(BA65*2)</f>
        <v>0.70731707317073167</v>
      </c>
      <c r="AT65" s="26"/>
      <c r="AU65" s="27">
        <f t="shared" si="1"/>
        <v>25</v>
      </c>
      <c r="AV65" s="28">
        <f t="shared" si="5"/>
        <v>0.14367816091954022</v>
      </c>
      <c r="AW65" s="29">
        <f t="shared" si="2"/>
        <v>8</v>
      </c>
      <c r="AX65" s="30">
        <f t="shared" si="6"/>
        <v>4.5977011494252873E-2</v>
      </c>
      <c r="AY65" s="31">
        <f t="shared" si="3"/>
        <v>8</v>
      </c>
      <c r="AZ65" s="32">
        <f t="shared" si="7"/>
        <v>4.5977011494252873E-2</v>
      </c>
      <c r="BA65" s="33">
        <f t="shared" si="4"/>
        <v>41</v>
      </c>
    </row>
    <row r="66" spans="1:53" ht="15" customHeight="1" x14ac:dyDescent="0.25">
      <c r="A66" s="38" t="s">
        <v>102</v>
      </c>
      <c r="B66" s="21" t="s">
        <v>126</v>
      </c>
      <c r="C66" s="22">
        <v>1</v>
      </c>
      <c r="D66" s="35">
        <v>2</v>
      </c>
      <c r="E66" s="22">
        <v>2</v>
      </c>
      <c r="F66" s="22">
        <v>2</v>
      </c>
      <c r="G66" s="35">
        <v>2</v>
      </c>
      <c r="H66" s="22">
        <v>2</v>
      </c>
      <c r="I66" s="35">
        <v>2</v>
      </c>
      <c r="J66" s="23">
        <v>1</v>
      </c>
      <c r="K66" s="35">
        <v>2</v>
      </c>
      <c r="L66" s="22">
        <v>2</v>
      </c>
      <c r="M66" s="22">
        <v>2</v>
      </c>
      <c r="N66" s="22">
        <v>2</v>
      </c>
      <c r="O66" s="23">
        <v>0</v>
      </c>
      <c r="P66" s="22">
        <v>2</v>
      </c>
      <c r="Q66" s="22">
        <v>2</v>
      </c>
      <c r="R66" s="22">
        <v>2</v>
      </c>
      <c r="S66" s="35">
        <v>0</v>
      </c>
      <c r="T66" s="22">
        <v>2</v>
      </c>
      <c r="U66" s="22">
        <v>2</v>
      </c>
      <c r="V66" s="35">
        <v>2</v>
      </c>
      <c r="W66" s="35">
        <v>1</v>
      </c>
      <c r="X66" s="35">
        <v>2</v>
      </c>
      <c r="Y66" s="35">
        <v>0</v>
      </c>
      <c r="Z66" s="22">
        <v>2</v>
      </c>
      <c r="AA66" s="22">
        <v>2</v>
      </c>
      <c r="AB66" s="22">
        <v>2</v>
      </c>
      <c r="AC66" s="23">
        <v>0</v>
      </c>
      <c r="AD66" s="22">
        <v>0</v>
      </c>
      <c r="AE66" s="22">
        <v>0</v>
      </c>
      <c r="AF66" s="35">
        <v>0</v>
      </c>
      <c r="AG66" s="35">
        <v>2</v>
      </c>
      <c r="AH66" s="35">
        <v>2</v>
      </c>
      <c r="AI66" s="22">
        <v>2</v>
      </c>
      <c r="AJ66" s="22">
        <v>2</v>
      </c>
      <c r="AK66" s="35">
        <v>0</v>
      </c>
      <c r="AL66" s="22">
        <v>0</v>
      </c>
      <c r="AM66" s="22">
        <v>0</v>
      </c>
      <c r="AN66" s="22">
        <v>2</v>
      </c>
      <c r="AO66" s="22">
        <v>2</v>
      </c>
      <c r="AP66" s="22">
        <v>2</v>
      </c>
      <c r="AQ66" s="22">
        <v>2</v>
      </c>
      <c r="AR66" s="24">
        <f t="shared" si="0"/>
        <v>59</v>
      </c>
      <c r="AS66" s="25">
        <f>AR66/(BA66*2)</f>
        <v>0.71951219512195119</v>
      </c>
      <c r="AT66" s="26"/>
      <c r="AU66" s="27">
        <f t="shared" si="1"/>
        <v>28</v>
      </c>
      <c r="AV66" s="28">
        <f t="shared" si="5"/>
        <v>0.16091954022988506</v>
      </c>
      <c r="AW66" s="29">
        <f t="shared" si="2"/>
        <v>3</v>
      </c>
      <c r="AX66" s="30">
        <f t="shared" si="6"/>
        <v>1.7241379310344827E-2</v>
      </c>
      <c r="AY66" s="31">
        <f t="shared" si="3"/>
        <v>10</v>
      </c>
      <c r="AZ66" s="32">
        <f t="shared" si="7"/>
        <v>5.7471264367816091E-2</v>
      </c>
      <c r="BA66" s="33">
        <f t="shared" si="4"/>
        <v>41</v>
      </c>
    </row>
    <row r="67" spans="1:53" ht="15" customHeight="1" x14ac:dyDescent="0.25">
      <c r="A67" s="38" t="s">
        <v>102</v>
      </c>
      <c r="B67" s="21" t="s">
        <v>127</v>
      </c>
      <c r="C67" s="22">
        <v>2</v>
      </c>
      <c r="D67" s="36">
        <v>1</v>
      </c>
      <c r="E67" s="23">
        <v>0</v>
      </c>
      <c r="F67" s="22">
        <v>2</v>
      </c>
      <c r="G67" s="35">
        <v>2</v>
      </c>
      <c r="H67" s="36">
        <v>1</v>
      </c>
      <c r="I67" s="22">
        <v>1</v>
      </c>
      <c r="J67" s="36">
        <v>1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36">
        <v>0</v>
      </c>
      <c r="Q67" s="22">
        <v>2</v>
      </c>
      <c r="R67" s="35">
        <v>2</v>
      </c>
      <c r="S67" s="35">
        <v>0</v>
      </c>
      <c r="T67" s="22">
        <v>2</v>
      </c>
      <c r="U67" s="22">
        <v>2</v>
      </c>
      <c r="V67" s="35">
        <v>2</v>
      </c>
      <c r="W67" s="35">
        <v>2</v>
      </c>
      <c r="X67" s="35">
        <v>2</v>
      </c>
      <c r="Y67" s="35">
        <v>0</v>
      </c>
      <c r="Z67" s="22">
        <v>2</v>
      </c>
      <c r="AA67" s="22">
        <v>2</v>
      </c>
      <c r="AB67" s="22">
        <v>0</v>
      </c>
      <c r="AC67" s="22">
        <v>0</v>
      </c>
      <c r="AD67" s="22">
        <v>2</v>
      </c>
      <c r="AE67" s="22">
        <v>2</v>
      </c>
      <c r="AF67" s="35">
        <v>2</v>
      </c>
      <c r="AG67" s="35">
        <v>2</v>
      </c>
      <c r="AH67" s="35">
        <v>2</v>
      </c>
      <c r="AI67" s="22">
        <v>2</v>
      </c>
      <c r="AJ67" s="22">
        <v>2</v>
      </c>
      <c r="AK67" s="22">
        <v>2</v>
      </c>
      <c r="AL67" s="22">
        <v>2</v>
      </c>
      <c r="AM67" s="22">
        <v>2</v>
      </c>
      <c r="AN67" s="35">
        <v>2</v>
      </c>
      <c r="AO67" s="22">
        <v>2</v>
      </c>
      <c r="AP67" s="22">
        <v>2</v>
      </c>
      <c r="AQ67" s="22">
        <v>2</v>
      </c>
      <c r="AR67" s="24">
        <f t="shared" si="0"/>
        <v>56</v>
      </c>
      <c r="AS67" s="25">
        <f>AR67/(BA67*2)</f>
        <v>0.68292682926829273</v>
      </c>
      <c r="AT67" s="26"/>
      <c r="AU67" s="27">
        <f t="shared" si="1"/>
        <v>26</v>
      </c>
      <c r="AV67" s="28">
        <f t="shared" si="5"/>
        <v>0.14942528735632185</v>
      </c>
      <c r="AW67" s="29">
        <f t="shared" si="2"/>
        <v>4</v>
      </c>
      <c r="AX67" s="30">
        <f t="shared" si="6"/>
        <v>2.2988505747126436E-2</v>
      </c>
      <c r="AY67" s="31">
        <f t="shared" si="3"/>
        <v>11</v>
      </c>
      <c r="AZ67" s="32">
        <f t="shared" si="7"/>
        <v>6.3218390804597707E-2</v>
      </c>
      <c r="BA67" s="33">
        <f t="shared" si="4"/>
        <v>41</v>
      </c>
    </row>
    <row r="68" spans="1:53" ht="15" customHeight="1" x14ac:dyDescent="0.25">
      <c r="A68" s="38" t="s">
        <v>102</v>
      </c>
      <c r="B68" s="21" t="s">
        <v>128</v>
      </c>
      <c r="C68" s="22">
        <v>2</v>
      </c>
      <c r="D68" s="22">
        <v>2</v>
      </c>
      <c r="E68" s="35">
        <v>2</v>
      </c>
      <c r="F68" s="22">
        <v>2</v>
      </c>
      <c r="G68" s="35">
        <v>2</v>
      </c>
      <c r="H68" s="22">
        <v>2</v>
      </c>
      <c r="I68" s="22">
        <v>2</v>
      </c>
      <c r="J68" s="35">
        <v>2</v>
      </c>
      <c r="K68" s="35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35">
        <v>2</v>
      </c>
      <c r="R68" s="22">
        <v>2</v>
      </c>
      <c r="S68" s="22">
        <v>2</v>
      </c>
      <c r="T68" s="35">
        <v>2</v>
      </c>
      <c r="U68" s="35">
        <v>2</v>
      </c>
      <c r="V68" s="35">
        <v>2</v>
      </c>
      <c r="W68" s="35">
        <v>2</v>
      </c>
      <c r="X68" s="35">
        <v>2</v>
      </c>
      <c r="Y68" s="35">
        <v>0</v>
      </c>
      <c r="Z68" s="35">
        <v>2</v>
      </c>
      <c r="AA68" s="35">
        <v>2</v>
      </c>
      <c r="AB68" s="35">
        <v>2</v>
      </c>
      <c r="AC68" s="35">
        <v>2</v>
      </c>
      <c r="AD68" s="35">
        <v>2</v>
      </c>
      <c r="AE68" s="35">
        <v>2</v>
      </c>
      <c r="AF68" s="35">
        <v>2</v>
      </c>
      <c r="AG68" s="35">
        <v>0</v>
      </c>
      <c r="AH68" s="35">
        <v>2</v>
      </c>
      <c r="AI68" s="22">
        <v>2</v>
      </c>
      <c r="AJ68" s="22">
        <v>2</v>
      </c>
      <c r="AK68" s="35">
        <v>2</v>
      </c>
      <c r="AL68" s="23">
        <v>1</v>
      </c>
      <c r="AM68" s="23">
        <v>0</v>
      </c>
      <c r="AN68" s="23">
        <v>0</v>
      </c>
      <c r="AO68" s="22">
        <v>2</v>
      </c>
      <c r="AP68" s="22">
        <v>2</v>
      </c>
      <c r="AQ68" s="23">
        <v>0</v>
      </c>
      <c r="AR68" s="24">
        <f t="shared" ref="AR68:AR87" si="8">SUM(C68:AQ68)</f>
        <v>71</v>
      </c>
      <c r="AS68" s="25">
        <f>AR68/(BA68*2)</f>
        <v>0.86585365853658536</v>
      </c>
      <c r="AT68" s="26"/>
      <c r="AU68" s="27">
        <f t="shared" ref="AU68:AU87" si="9">COUNTIFS(C68:AQ68,"2")</f>
        <v>35</v>
      </c>
      <c r="AV68" s="28">
        <f t="shared" si="5"/>
        <v>0.20114942528735633</v>
      </c>
      <c r="AW68" s="29">
        <f t="shared" ref="AW68:AW87" si="10">COUNTIFS(C68:AQ68,"1")</f>
        <v>1</v>
      </c>
      <c r="AX68" s="30">
        <f t="shared" si="6"/>
        <v>5.7471264367816091E-3</v>
      </c>
      <c r="AY68" s="31">
        <f t="shared" ref="AY68:AY87" si="11">COUNTIFS(C68:AQ68,"0")</f>
        <v>5</v>
      </c>
      <c r="AZ68" s="32">
        <f t="shared" si="7"/>
        <v>2.8735632183908046E-2</v>
      </c>
      <c r="BA68" s="33">
        <f t="shared" ref="BA68:BA87" si="12">AU68+AW68+AY68</f>
        <v>41</v>
      </c>
    </row>
    <row r="69" spans="1:53" ht="15" customHeight="1" x14ac:dyDescent="0.25">
      <c r="A69" s="38" t="s">
        <v>102</v>
      </c>
      <c r="B69" s="21" t="s">
        <v>129</v>
      </c>
      <c r="C69" s="22">
        <v>2</v>
      </c>
      <c r="D69" s="22">
        <v>2</v>
      </c>
      <c r="E69" s="35">
        <v>2</v>
      </c>
      <c r="F69" s="22">
        <v>2</v>
      </c>
      <c r="G69" s="35">
        <v>2</v>
      </c>
      <c r="H69" s="22">
        <v>2</v>
      </c>
      <c r="I69" s="22">
        <v>2</v>
      </c>
      <c r="J69" s="36">
        <v>1</v>
      </c>
      <c r="K69" s="22">
        <v>2</v>
      </c>
      <c r="L69" s="22">
        <v>2</v>
      </c>
      <c r="M69" s="22">
        <v>2</v>
      </c>
      <c r="N69" s="22">
        <v>2</v>
      </c>
      <c r="O69" s="22">
        <v>0</v>
      </c>
      <c r="P69" s="22">
        <v>2</v>
      </c>
      <c r="Q69" s="22">
        <v>2</v>
      </c>
      <c r="R69" s="22">
        <v>2</v>
      </c>
      <c r="S69" s="35">
        <v>2</v>
      </c>
      <c r="T69" s="35">
        <v>2</v>
      </c>
      <c r="U69" s="35">
        <v>2</v>
      </c>
      <c r="V69" s="22">
        <v>2</v>
      </c>
      <c r="W69" s="35">
        <v>2</v>
      </c>
      <c r="X69" s="35">
        <v>2</v>
      </c>
      <c r="Y69" s="35">
        <v>0</v>
      </c>
      <c r="Z69" s="22">
        <v>0</v>
      </c>
      <c r="AA69" s="22">
        <v>2</v>
      </c>
      <c r="AB69" s="22">
        <v>2</v>
      </c>
      <c r="AC69" s="23">
        <v>0</v>
      </c>
      <c r="AD69" s="22">
        <v>1</v>
      </c>
      <c r="AE69" s="22">
        <v>0</v>
      </c>
      <c r="AF69" s="35">
        <v>0</v>
      </c>
      <c r="AG69" s="35">
        <v>1</v>
      </c>
      <c r="AH69" s="35">
        <v>0</v>
      </c>
      <c r="AI69" s="22">
        <v>0</v>
      </c>
      <c r="AJ69" s="22">
        <v>0</v>
      </c>
      <c r="AK69" s="22">
        <v>2</v>
      </c>
      <c r="AL69" s="22">
        <v>1</v>
      </c>
      <c r="AM69" s="22">
        <v>2</v>
      </c>
      <c r="AN69" s="22">
        <v>0</v>
      </c>
      <c r="AO69" s="22">
        <v>0</v>
      </c>
      <c r="AP69" s="22">
        <v>0</v>
      </c>
      <c r="AQ69" s="22">
        <v>0</v>
      </c>
      <c r="AR69" s="24">
        <f t="shared" si="8"/>
        <v>52</v>
      </c>
      <c r="AS69" s="25">
        <f>AR69/(BA69*2)</f>
        <v>0.63414634146341464</v>
      </c>
      <c r="AT69" s="26"/>
      <c r="AU69" s="27">
        <f t="shared" si="9"/>
        <v>24</v>
      </c>
      <c r="AV69" s="28">
        <f t="shared" ref="AV69:AV77" si="13">AU69/174</f>
        <v>0.13793103448275862</v>
      </c>
      <c r="AW69" s="29">
        <f t="shared" si="10"/>
        <v>4</v>
      </c>
      <c r="AX69" s="30">
        <f t="shared" ref="AX69:AX77" si="14">AW69/174</f>
        <v>2.2988505747126436E-2</v>
      </c>
      <c r="AY69" s="31">
        <f t="shared" si="11"/>
        <v>13</v>
      </c>
      <c r="AZ69" s="32">
        <f t="shared" ref="AZ69:AZ77" si="15">AY69/174</f>
        <v>7.4712643678160925E-2</v>
      </c>
      <c r="BA69" s="33">
        <f t="shared" si="12"/>
        <v>41</v>
      </c>
    </row>
    <row r="70" spans="1:53" ht="15" customHeight="1" x14ac:dyDescent="0.25">
      <c r="A70" s="38" t="s">
        <v>102</v>
      </c>
      <c r="B70" s="21" t="s">
        <v>130</v>
      </c>
      <c r="C70" s="22">
        <v>2</v>
      </c>
      <c r="D70" s="22">
        <v>2</v>
      </c>
      <c r="E70" s="35">
        <v>2</v>
      </c>
      <c r="F70" s="22">
        <v>2</v>
      </c>
      <c r="G70" s="35">
        <v>2</v>
      </c>
      <c r="H70" s="22">
        <v>2</v>
      </c>
      <c r="I70" s="22">
        <v>2</v>
      </c>
      <c r="J70" s="35">
        <v>2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35">
        <v>2</v>
      </c>
      <c r="Q70" s="22">
        <v>2</v>
      </c>
      <c r="R70" s="22">
        <v>2</v>
      </c>
      <c r="S70" s="35">
        <v>2</v>
      </c>
      <c r="T70" s="22">
        <v>0</v>
      </c>
      <c r="U70" s="22">
        <v>2</v>
      </c>
      <c r="V70" s="22">
        <v>2</v>
      </c>
      <c r="W70" s="35">
        <v>0</v>
      </c>
      <c r="X70" s="35">
        <v>0</v>
      </c>
      <c r="Y70" s="35">
        <v>0</v>
      </c>
      <c r="Z70" s="22">
        <v>2</v>
      </c>
      <c r="AA70" s="22">
        <v>2</v>
      </c>
      <c r="AB70" s="22">
        <v>2</v>
      </c>
      <c r="AC70" s="22">
        <v>2</v>
      </c>
      <c r="AD70" s="22">
        <v>2</v>
      </c>
      <c r="AE70" s="22">
        <v>2</v>
      </c>
      <c r="AF70" s="35">
        <v>2</v>
      </c>
      <c r="AG70" s="35">
        <v>2</v>
      </c>
      <c r="AH70" s="35">
        <v>2</v>
      </c>
      <c r="AI70" s="22">
        <v>2</v>
      </c>
      <c r="AJ70" s="22">
        <v>2</v>
      </c>
      <c r="AK70" s="22">
        <v>2</v>
      </c>
      <c r="AL70" s="22">
        <v>2</v>
      </c>
      <c r="AM70" s="22">
        <v>2</v>
      </c>
      <c r="AN70" s="22">
        <v>2</v>
      </c>
      <c r="AO70" s="22">
        <v>2</v>
      </c>
      <c r="AP70" s="22">
        <v>2</v>
      </c>
      <c r="AQ70" s="22">
        <v>2</v>
      </c>
      <c r="AR70" s="24">
        <f t="shared" si="8"/>
        <v>65</v>
      </c>
      <c r="AS70" s="25">
        <f>AR70/(BA70*2)</f>
        <v>0.79268292682926833</v>
      </c>
      <c r="AT70" s="26"/>
      <c r="AU70" s="27">
        <f t="shared" si="9"/>
        <v>32</v>
      </c>
      <c r="AV70" s="28">
        <f t="shared" si="13"/>
        <v>0.18390804597701149</v>
      </c>
      <c r="AW70" s="29">
        <f t="shared" si="10"/>
        <v>1</v>
      </c>
      <c r="AX70" s="30">
        <f t="shared" si="14"/>
        <v>5.7471264367816091E-3</v>
      </c>
      <c r="AY70" s="31">
        <f t="shared" si="11"/>
        <v>8</v>
      </c>
      <c r="AZ70" s="32">
        <f t="shared" si="15"/>
        <v>4.5977011494252873E-2</v>
      </c>
      <c r="BA70" s="33">
        <f t="shared" si="12"/>
        <v>41</v>
      </c>
    </row>
    <row r="71" spans="1:53" ht="15" customHeight="1" x14ac:dyDescent="0.25">
      <c r="A71" s="38" t="s">
        <v>102</v>
      </c>
      <c r="B71" s="21" t="s">
        <v>131</v>
      </c>
      <c r="C71" s="22">
        <v>2</v>
      </c>
      <c r="D71" s="22">
        <v>2</v>
      </c>
      <c r="E71" s="22">
        <v>2</v>
      </c>
      <c r="F71" s="22">
        <v>2</v>
      </c>
      <c r="G71" s="35">
        <v>2</v>
      </c>
      <c r="H71" s="22">
        <v>2</v>
      </c>
      <c r="I71" s="23">
        <v>0</v>
      </c>
      <c r="J71" s="23">
        <v>0</v>
      </c>
      <c r="K71" s="22">
        <v>2</v>
      </c>
      <c r="L71" s="22">
        <v>2</v>
      </c>
      <c r="M71" s="22">
        <v>2</v>
      </c>
      <c r="N71" s="22">
        <v>2</v>
      </c>
      <c r="O71" s="22">
        <v>2</v>
      </c>
      <c r="P71" s="22">
        <v>2</v>
      </c>
      <c r="Q71" s="22">
        <v>2</v>
      </c>
      <c r="R71" s="22">
        <v>2</v>
      </c>
      <c r="S71" s="35">
        <v>2</v>
      </c>
      <c r="T71" s="22">
        <v>2</v>
      </c>
      <c r="U71" s="22">
        <v>2</v>
      </c>
      <c r="V71" s="23">
        <v>0</v>
      </c>
      <c r="W71" s="35">
        <v>0</v>
      </c>
      <c r="X71" s="35">
        <v>2</v>
      </c>
      <c r="Y71" s="35">
        <v>1</v>
      </c>
      <c r="Z71" s="35">
        <v>2</v>
      </c>
      <c r="AA71" s="35">
        <v>2</v>
      </c>
      <c r="AB71" s="22">
        <v>2</v>
      </c>
      <c r="AC71" s="35">
        <v>2</v>
      </c>
      <c r="AD71" s="36">
        <v>0</v>
      </c>
      <c r="AE71" s="35">
        <v>1</v>
      </c>
      <c r="AF71" s="35">
        <v>0</v>
      </c>
      <c r="AG71" s="35">
        <v>0</v>
      </c>
      <c r="AH71" s="35">
        <v>2</v>
      </c>
      <c r="AI71" s="22">
        <v>2</v>
      </c>
      <c r="AJ71" s="23">
        <v>0</v>
      </c>
      <c r="AK71" s="36">
        <v>0</v>
      </c>
      <c r="AL71" s="22">
        <v>2</v>
      </c>
      <c r="AM71" s="22">
        <v>2</v>
      </c>
      <c r="AN71" s="22">
        <v>0</v>
      </c>
      <c r="AO71" s="22">
        <v>2</v>
      </c>
      <c r="AP71" s="22">
        <v>2</v>
      </c>
      <c r="AQ71" s="23">
        <v>0</v>
      </c>
      <c r="AR71" s="24">
        <f t="shared" si="8"/>
        <v>58</v>
      </c>
      <c r="AS71" s="25">
        <f>AR71/(BA71*2)</f>
        <v>0.70731707317073167</v>
      </c>
      <c r="AT71" s="26"/>
      <c r="AU71" s="27">
        <f t="shared" si="9"/>
        <v>28</v>
      </c>
      <c r="AV71" s="28">
        <f t="shared" si="13"/>
        <v>0.16091954022988506</v>
      </c>
      <c r="AW71" s="29">
        <f t="shared" si="10"/>
        <v>2</v>
      </c>
      <c r="AX71" s="30">
        <f t="shared" si="14"/>
        <v>1.1494252873563218E-2</v>
      </c>
      <c r="AY71" s="31">
        <f t="shared" si="11"/>
        <v>11</v>
      </c>
      <c r="AZ71" s="32">
        <f t="shared" si="15"/>
        <v>6.3218390804597707E-2</v>
      </c>
      <c r="BA71" s="33">
        <f t="shared" si="12"/>
        <v>41</v>
      </c>
    </row>
    <row r="72" spans="1:53" ht="15" customHeight="1" x14ac:dyDescent="0.25">
      <c r="A72" s="38" t="s">
        <v>102</v>
      </c>
      <c r="B72" s="21" t="s">
        <v>132</v>
      </c>
      <c r="C72" s="22">
        <v>2</v>
      </c>
      <c r="D72" s="22">
        <v>2</v>
      </c>
      <c r="E72" s="23">
        <v>1</v>
      </c>
      <c r="F72" s="22">
        <v>2</v>
      </c>
      <c r="G72" s="35">
        <v>2</v>
      </c>
      <c r="H72" s="22">
        <v>2</v>
      </c>
      <c r="I72" s="22">
        <v>2</v>
      </c>
      <c r="J72" s="23">
        <v>0</v>
      </c>
      <c r="K72" s="22">
        <v>2</v>
      </c>
      <c r="L72" s="22">
        <v>2</v>
      </c>
      <c r="M72" s="22">
        <v>2</v>
      </c>
      <c r="N72" s="22">
        <v>2</v>
      </c>
      <c r="O72" s="36">
        <v>0</v>
      </c>
      <c r="P72" s="22">
        <v>2</v>
      </c>
      <c r="Q72" s="22">
        <v>2</v>
      </c>
      <c r="R72" s="22">
        <v>2</v>
      </c>
      <c r="S72" s="35">
        <v>2</v>
      </c>
      <c r="T72" s="22">
        <v>2</v>
      </c>
      <c r="U72" s="22">
        <v>2</v>
      </c>
      <c r="V72" s="22">
        <v>2</v>
      </c>
      <c r="W72" s="35">
        <v>2</v>
      </c>
      <c r="X72" s="35">
        <v>2</v>
      </c>
      <c r="Y72" s="35">
        <v>0</v>
      </c>
      <c r="Z72" s="22">
        <v>2</v>
      </c>
      <c r="AA72" s="22">
        <v>2</v>
      </c>
      <c r="AB72" s="22">
        <v>2</v>
      </c>
      <c r="AC72" s="35">
        <v>2</v>
      </c>
      <c r="AD72" s="36">
        <v>1</v>
      </c>
      <c r="AE72" s="22">
        <v>1</v>
      </c>
      <c r="AF72" s="35">
        <v>1</v>
      </c>
      <c r="AG72" s="35">
        <v>0</v>
      </c>
      <c r="AH72" s="35">
        <v>2</v>
      </c>
      <c r="AI72" s="22">
        <v>2</v>
      </c>
      <c r="AJ72" s="22">
        <v>2</v>
      </c>
      <c r="AK72" s="36">
        <v>1</v>
      </c>
      <c r="AL72" s="22">
        <v>1</v>
      </c>
      <c r="AM72" s="22">
        <v>2</v>
      </c>
      <c r="AN72" s="23">
        <v>0</v>
      </c>
      <c r="AO72" s="22">
        <v>2</v>
      </c>
      <c r="AP72" s="23">
        <v>1</v>
      </c>
      <c r="AQ72" s="36">
        <v>0</v>
      </c>
      <c r="AR72" s="24">
        <f t="shared" si="8"/>
        <v>63</v>
      </c>
      <c r="AS72" s="25">
        <f>AR72/(BA72*2)</f>
        <v>0.76829268292682928</v>
      </c>
      <c r="AT72" s="26"/>
      <c r="AU72" s="27">
        <f t="shared" si="9"/>
        <v>28</v>
      </c>
      <c r="AV72" s="28">
        <f t="shared" si="13"/>
        <v>0.16091954022988506</v>
      </c>
      <c r="AW72" s="29">
        <f t="shared" si="10"/>
        <v>7</v>
      </c>
      <c r="AX72" s="30">
        <f t="shared" si="14"/>
        <v>4.0229885057471264E-2</v>
      </c>
      <c r="AY72" s="31">
        <f t="shared" si="11"/>
        <v>6</v>
      </c>
      <c r="AZ72" s="32">
        <f t="shared" si="15"/>
        <v>3.4482758620689655E-2</v>
      </c>
      <c r="BA72" s="33">
        <f t="shared" si="12"/>
        <v>41</v>
      </c>
    </row>
    <row r="73" spans="1:53" x14ac:dyDescent="0.25">
      <c r="A73" s="42" t="s">
        <v>133</v>
      </c>
      <c r="B73" s="21" t="s">
        <v>134</v>
      </c>
      <c r="C73" s="22">
        <v>2</v>
      </c>
      <c r="D73" s="22">
        <v>2</v>
      </c>
      <c r="E73" s="22">
        <v>2</v>
      </c>
      <c r="F73" s="22">
        <v>2</v>
      </c>
      <c r="G73" s="22">
        <v>2</v>
      </c>
      <c r="H73" s="22">
        <v>2</v>
      </c>
      <c r="I73" s="22">
        <v>2</v>
      </c>
      <c r="J73" s="22">
        <v>1</v>
      </c>
      <c r="K73" s="22">
        <v>2</v>
      </c>
      <c r="L73" s="22">
        <v>2</v>
      </c>
      <c r="M73" s="22">
        <v>2</v>
      </c>
      <c r="N73" s="22">
        <v>2</v>
      </c>
      <c r="O73" s="22">
        <v>2</v>
      </c>
      <c r="P73" s="22">
        <v>2</v>
      </c>
      <c r="Q73" s="22">
        <v>2</v>
      </c>
      <c r="R73" s="22">
        <v>2</v>
      </c>
      <c r="S73" s="22">
        <v>2</v>
      </c>
      <c r="T73" s="22">
        <v>2</v>
      </c>
      <c r="U73" s="22">
        <v>2</v>
      </c>
      <c r="V73" s="22">
        <v>2</v>
      </c>
      <c r="W73" s="22">
        <v>2</v>
      </c>
      <c r="X73" s="22">
        <v>2</v>
      </c>
      <c r="Y73" s="22">
        <v>2</v>
      </c>
      <c r="Z73" s="22">
        <v>2</v>
      </c>
      <c r="AA73" s="22">
        <v>2</v>
      </c>
      <c r="AB73" s="22">
        <v>2</v>
      </c>
      <c r="AC73" s="22">
        <v>2</v>
      </c>
      <c r="AD73" s="22">
        <v>2</v>
      </c>
      <c r="AE73" s="22">
        <v>2</v>
      </c>
      <c r="AF73" s="22">
        <v>2</v>
      </c>
      <c r="AG73" s="22">
        <v>2</v>
      </c>
      <c r="AH73" s="22">
        <v>2</v>
      </c>
      <c r="AI73" s="22">
        <v>2</v>
      </c>
      <c r="AJ73" s="22">
        <v>2</v>
      </c>
      <c r="AK73" s="22">
        <v>2</v>
      </c>
      <c r="AL73" s="22">
        <v>2</v>
      </c>
      <c r="AM73" s="22">
        <v>2</v>
      </c>
      <c r="AN73" s="22">
        <v>2</v>
      </c>
      <c r="AO73" s="22">
        <v>2</v>
      </c>
      <c r="AP73" s="22">
        <v>2</v>
      </c>
      <c r="AQ73" s="22">
        <v>2</v>
      </c>
      <c r="AR73" s="24">
        <f t="shared" si="8"/>
        <v>81</v>
      </c>
      <c r="AS73" s="25">
        <f>AR73/(BA73*2)</f>
        <v>0.98780487804878048</v>
      </c>
      <c r="AT73" s="26"/>
      <c r="AU73" s="27">
        <f t="shared" si="9"/>
        <v>40</v>
      </c>
      <c r="AV73" s="28">
        <f t="shared" si="13"/>
        <v>0.22988505747126436</v>
      </c>
      <c r="AW73" s="29">
        <f t="shared" si="10"/>
        <v>1</v>
      </c>
      <c r="AX73" s="30">
        <f t="shared" si="14"/>
        <v>5.7471264367816091E-3</v>
      </c>
      <c r="AY73" s="31">
        <f t="shared" si="11"/>
        <v>0</v>
      </c>
      <c r="AZ73" s="32">
        <f t="shared" si="15"/>
        <v>0</v>
      </c>
      <c r="BA73" s="33">
        <f t="shared" si="12"/>
        <v>41</v>
      </c>
    </row>
    <row r="74" spans="1:53" x14ac:dyDescent="0.25">
      <c r="A74" s="42" t="s">
        <v>133</v>
      </c>
      <c r="B74" s="21" t="s">
        <v>135</v>
      </c>
      <c r="C74" s="22">
        <v>2</v>
      </c>
      <c r="D74" s="22">
        <v>2</v>
      </c>
      <c r="E74" s="35">
        <v>2</v>
      </c>
      <c r="F74" s="22">
        <v>2</v>
      </c>
      <c r="G74" s="35">
        <v>2</v>
      </c>
      <c r="H74" s="22">
        <v>2</v>
      </c>
      <c r="I74" s="36">
        <v>1</v>
      </c>
      <c r="J74" s="22">
        <v>0</v>
      </c>
      <c r="K74" s="36">
        <v>0</v>
      </c>
      <c r="L74" s="22">
        <v>2</v>
      </c>
      <c r="M74" s="22">
        <v>2</v>
      </c>
      <c r="N74" s="22">
        <v>2</v>
      </c>
      <c r="O74" s="22">
        <v>2</v>
      </c>
      <c r="P74" s="22">
        <v>2</v>
      </c>
      <c r="Q74" s="22">
        <v>2</v>
      </c>
      <c r="R74" s="22">
        <v>2</v>
      </c>
      <c r="S74" s="22">
        <v>2</v>
      </c>
      <c r="T74" s="22">
        <v>2</v>
      </c>
      <c r="U74" s="22">
        <v>2</v>
      </c>
      <c r="V74" s="22">
        <v>2</v>
      </c>
      <c r="W74" s="22">
        <v>2</v>
      </c>
      <c r="X74" s="22">
        <v>2</v>
      </c>
      <c r="Y74" s="22">
        <v>2</v>
      </c>
      <c r="Z74" s="22">
        <v>2</v>
      </c>
      <c r="AA74" s="22">
        <v>2</v>
      </c>
      <c r="AB74" s="22">
        <v>0</v>
      </c>
      <c r="AC74" s="22">
        <v>2</v>
      </c>
      <c r="AD74" s="35">
        <v>2</v>
      </c>
      <c r="AE74" s="22">
        <v>2</v>
      </c>
      <c r="AF74" s="22">
        <v>2</v>
      </c>
      <c r="AG74" s="22">
        <v>2</v>
      </c>
      <c r="AH74" s="35">
        <v>2</v>
      </c>
      <c r="AI74" s="22">
        <v>2</v>
      </c>
      <c r="AJ74" s="22">
        <v>2</v>
      </c>
      <c r="AK74" s="22">
        <v>2</v>
      </c>
      <c r="AL74" s="22">
        <v>2</v>
      </c>
      <c r="AM74" s="22">
        <v>2</v>
      </c>
      <c r="AN74" s="22">
        <v>2</v>
      </c>
      <c r="AO74" s="35">
        <v>2</v>
      </c>
      <c r="AP74" s="22">
        <v>2</v>
      </c>
      <c r="AQ74" s="22">
        <v>2</v>
      </c>
      <c r="AR74" s="24">
        <f t="shared" si="8"/>
        <v>75</v>
      </c>
      <c r="AS74" s="25">
        <f>AR74/(BA74*2)</f>
        <v>0.91463414634146345</v>
      </c>
      <c r="AT74" s="26"/>
      <c r="AU74" s="27">
        <f t="shared" si="9"/>
        <v>37</v>
      </c>
      <c r="AV74" s="28">
        <f t="shared" si="13"/>
        <v>0.21264367816091953</v>
      </c>
      <c r="AW74" s="29">
        <f t="shared" si="10"/>
        <v>1</v>
      </c>
      <c r="AX74" s="30">
        <f t="shared" si="14"/>
        <v>5.7471264367816091E-3</v>
      </c>
      <c r="AY74" s="31">
        <f t="shared" si="11"/>
        <v>3</v>
      </c>
      <c r="AZ74" s="32">
        <f t="shared" si="15"/>
        <v>1.7241379310344827E-2</v>
      </c>
      <c r="BA74" s="33">
        <f t="shared" si="12"/>
        <v>41</v>
      </c>
    </row>
    <row r="75" spans="1:53" x14ac:dyDescent="0.25">
      <c r="A75" s="42" t="s">
        <v>133</v>
      </c>
      <c r="B75" s="21" t="s">
        <v>136</v>
      </c>
      <c r="C75" s="22">
        <v>2</v>
      </c>
      <c r="D75" s="35">
        <v>2</v>
      </c>
      <c r="E75" s="35">
        <v>2</v>
      </c>
      <c r="F75" s="22">
        <v>2</v>
      </c>
      <c r="G75" s="22">
        <v>2</v>
      </c>
      <c r="H75" s="22">
        <v>2</v>
      </c>
      <c r="I75" s="36">
        <v>1</v>
      </c>
      <c r="J75" s="22">
        <v>2</v>
      </c>
      <c r="K75" s="36">
        <v>1</v>
      </c>
      <c r="L75" s="22">
        <v>2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36">
        <v>0</v>
      </c>
      <c r="T75" s="22">
        <v>2</v>
      </c>
      <c r="U75" s="22">
        <v>2</v>
      </c>
      <c r="V75" s="22">
        <v>2</v>
      </c>
      <c r="W75" s="22">
        <v>2</v>
      </c>
      <c r="X75" s="22">
        <v>2</v>
      </c>
      <c r="Y75" s="35">
        <v>2</v>
      </c>
      <c r="Z75" s="22">
        <v>2</v>
      </c>
      <c r="AA75" s="22">
        <v>2</v>
      </c>
      <c r="AB75" s="22">
        <v>0</v>
      </c>
      <c r="AC75" s="23">
        <v>0</v>
      </c>
      <c r="AD75" s="22">
        <v>0</v>
      </c>
      <c r="AE75" s="22">
        <v>1</v>
      </c>
      <c r="AF75" s="35">
        <v>2</v>
      </c>
      <c r="AG75" s="35">
        <v>2</v>
      </c>
      <c r="AH75" s="22">
        <v>2</v>
      </c>
      <c r="AI75" s="35">
        <v>2</v>
      </c>
      <c r="AJ75" s="23">
        <v>0</v>
      </c>
      <c r="AK75" s="22">
        <v>1</v>
      </c>
      <c r="AL75" s="35">
        <v>2</v>
      </c>
      <c r="AM75" s="22">
        <v>2</v>
      </c>
      <c r="AN75" s="35">
        <v>2</v>
      </c>
      <c r="AO75" s="22">
        <v>2</v>
      </c>
      <c r="AP75" s="22">
        <v>2</v>
      </c>
      <c r="AQ75" s="35">
        <v>2</v>
      </c>
      <c r="AR75" s="24">
        <f t="shared" si="8"/>
        <v>68</v>
      </c>
      <c r="AS75" s="25">
        <f>AR75/(BA75*2)</f>
        <v>0.82926829268292679</v>
      </c>
      <c r="AT75" s="26"/>
      <c r="AU75" s="27">
        <f t="shared" si="9"/>
        <v>32</v>
      </c>
      <c r="AV75" s="28">
        <f t="shared" si="13"/>
        <v>0.18390804597701149</v>
      </c>
      <c r="AW75" s="29">
        <f t="shared" si="10"/>
        <v>4</v>
      </c>
      <c r="AX75" s="30">
        <f t="shared" si="14"/>
        <v>2.2988505747126436E-2</v>
      </c>
      <c r="AY75" s="31">
        <f t="shared" si="11"/>
        <v>5</v>
      </c>
      <c r="AZ75" s="32">
        <f t="shared" si="15"/>
        <v>2.8735632183908046E-2</v>
      </c>
      <c r="BA75" s="33">
        <f t="shared" si="12"/>
        <v>41</v>
      </c>
    </row>
    <row r="76" spans="1:53" x14ac:dyDescent="0.25">
      <c r="A76" s="42" t="s">
        <v>133</v>
      </c>
      <c r="B76" s="21" t="s">
        <v>137</v>
      </c>
      <c r="C76" s="22">
        <v>2</v>
      </c>
      <c r="D76" s="22">
        <v>2</v>
      </c>
      <c r="E76" s="35">
        <v>2</v>
      </c>
      <c r="F76" s="22">
        <v>2</v>
      </c>
      <c r="G76" s="22">
        <v>2</v>
      </c>
      <c r="H76" s="22">
        <v>2</v>
      </c>
      <c r="I76" s="22">
        <v>2</v>
      </c>
      <c r="J76" s="36">
        <v>1</v>
      </c>
      <c r="K76" s="22">
        <v>2</v>
      </c>
      <c r="L76" s="22">
        <v>1</v>
      </c>
      <c r="M76" s="22">
        <v>2</v>
      </c>
      <c r="N76" s="22">
        <v>1</v>
      </c>
      <c r="O76" s="22">
        <v>2</v>
      </c>
      <c r="P76" s="22">
        <v>2</v>
      </c>
      <c r="Q76" s="22">
        <v>2</v>
      </c>
      <c r="R76" s="22">
        <v>2</v>
      </c>
      <c r="S76" s="22">
        <v>2</v>
      </c>
      <c r="T76" s="22">
        <v>2</v>
      </c>
      <c r="U76" s="22">
        <v>2</v>
      </c>
      <c r="V76" s="22">
        <v>2</v>
      </c>
      <c r="W76" s="22">
        <v>2</v>
      </c>
      <c r="X76" s="22">
        <v>2</v>
      </c>
      <c r="Y76" s="22">
        <v>2</v>
      </c>
      <c r="Z76" s="22">
        <v>2</v>
      </c>
      <c r="AA76" s="22">
        <v>2</v>
      </c>
      <c r="AB76" s="22">
        <v>2</v>
      </c>
      <c r="AC76" s="35">
        <v>2</v>
      </c>
      <c r="AD76" s="22">
        <v>2</v>
      </c>
      <c r="AE76" s="22">
        <v>2</v>
      </c>
      <c r="AF76" s="22">
        <v>0</v>
      </c>
      <c r="AG76" s="22">
        <v>2</v>
      </c>
      <c r="AH76" s="22">
        <v>2</v>
      </c>
      <c r="AI76" s="22">
        <v>2</v>
      </c>
      <c r="AJ76" s="22">
        <v>2</v>
      </c>
      <c r="AK76" s="22">
        <v>2</v>
      </c>
      <c r="AL76" s="22">
        <v>2</v>
      </c>
      <c r="AM76" s="22">
        <v>0</v>
      </c>
      <c r="AN76" s="22">
        <v>2</v>
      </c>
      <c r="AO76" s="22">
        <v>2</v>
      </c>
      <c r="AP76" s="22">
        <v>2</v>
      </c>
      <c r="AQ76" s="22">
        <v>2</v>
      </c>
      <c r="AR76" s="24">
        <f t="shared" si="8"/>
        <v>75</v>
      </c>
      <c r="AS76" s="25">
        <f>AR76/(BA76*2)</f>
        <v>0.91463414634146345</v>
      </c>
      <c r="AT76" s="26"/>
      <c r="AU76" s="27">
        <f t="shared" si="9"/>
        <v>36</v>
      </c>
      <c r="AV76" s="28">
        <f t="shared" si="13"/>
        <v>0.20689655172413793</v>
      </c>
      <c r="AW76" s="29">
        <f t="shared" si="10"/>
        <v>3</v>
      </c>
      <c r="AX76" s="30">
        <f t="shared" si="14"/>
        <v>1.7241379310344827E-2</v>
      </c>
      <c r="AY76" s="31">
        <f t="shared" si="11"/>
        <v>2</v>
      </c>
      <c r="AZ76" s="32">
        <f t="shared" si="15"/>
        <v>1.1494252873563218E-2</v>
      </c>
      <c r="BA76" s="33">
        <f t="shared" si="12"/>
        <v>41</v>
      </c>
    </row>
    <row r="77" spans="1:53" x14ac:dyDescent="0.25">
      <c r="A77" s="42" t="s">
        <v>133</v>
      </c>
      <c r="B77" s="21" t="s">
        <v>138</v>
      </c>
      <c r="C77" s="22">
        <v>2</v>
      </c>
      <c r="D77" s="35">
        <v>2</v>
      </c>
      <c r="E77" s="23">
        <v>0</v>
      </c>
      <c r="F77" s="22">
        <v>2</v>
      </c>
      <c r="G77" s="22">
        <v>2</v>
      </c>
      <c r="H77" s="22">
        <v>2</v>
      </c>
      <c r="I77" s="36">
        <v>1</v>
      </c>
      <c r="J77" s="36">
        <v>1</v>
      </c>
      <c r="K77" s="22">
        <v>2</v>
      </c>
      <c r="L77" s="22">
        <v>2</v>
      </c>
      <c r="M77" s="22">
        <v>2</v>
      </c>
      <c r="N77" s="22">
        <v>2</v>
      </c>
      <c r="O77" s="22">
        <v>2</v>
      </c>
      <c r="P77" s="22">
        <v>2</v>
      </c>
      <c r="Q77" s="22">
        <v>2</v>
      </c>
      <c r="R77" s="36">
        <v>1</v>
      </c>
      <c r="S77" s="22">
        <v>2</v>
      </c>
      <c r="T77" s="22">
        <v>2</v>
      </c>
      <c r="U77" s="22">
        <v>2</v>
      </c>
      <c r="V77" s="36">
        <v>0</v>
      </c>
      <c r="W77" s="22">
        <v>2</v>
      </c>
      <c r="X77" s="23">
        <v>0</v>
      </c>
      <c r="Y77" s="23">
        <v>0</v>
      </c>
      <c r="Z77" s="22">
        <v>2</v>
      </c>
      <c r="AA77" s="22">
        <v>2</v>
      </c>
      <c r="AB77" s="23">
        <v>0</v>
      </c>
      <c r="AC77" s="23">
        <v>0</v>
      </c>
      <c r="AD77" s="36">
        <v>0</v>
      </c>
      <c r="AE77" s="23">
        <v>0</v>
      </c>
      <c r="AF77" s="23">
        <v>0</v>
      </c>
      <c r="AG77" s="23">
        <v>0</v>
      </c>
      <c r="AH77" s="22">
        <v>2</v>
      </c>
      <c r="AI77" s="22">
        <v>2</v>
      </c>
      <c r="AJ77" s="22">
        <v>0</v>
      </c>
      <c r="AK77" s="36">
        <v>0</v>
      </c>
      <c r="AL77" s="23">
        <v>0</v>
      </c>
      <c r="AM77" s="23">
        <v>0</v>
      </c>
      <c r="AN77" s="23">
        <v>2</v>
      </c>
      <c r="AO77" s="22">
        <v>2</v>
      </c>
      <c r="AP77" s="22">
        <v>2</v>
      </c>
      <c r="AQ77" s="22">
        <v>2</v>
      </c>
      <c r="AR77" s="24">
        <f t="shared" si="8"/>
        <v>51</v>
      </c>
      <c r="AS77" s="25">
        <f>AR77/(BA77*2)</f>
        <v>0.62195121951219512</v>
      </c>
      <c r="AT77" s="26"/>
      <c r="AU77" s="27">
        <f t="shared" si="9"/>
        <v>24</v>
      </c>
      <c r="AV77" s="28">
        <f t="shared" si="13"/>
        <v>0.13793103448275862</v>
      </c>
      <c r="AW77" s="29">
        <f t="shared" si="10"/>
        <v>3</v>
      </c>
      <c r="AX77" s="30">
        <f t="shared" si="14"/>
        <v>1.7241379310344827E-2</v>
      </c>
      <c r="AY77" s="31">
        <f t="shared" si="11"/>
        <v>14</v>
      </c>
      <c r="AZ77" s="32">
        <f t="shared" si="15"/>
        <v>8.0459770114942528E-2</v>
      </c>
      <c r="BA77" s="33">
        <f t="shared" si="12"/>
        <v>41</v>
      </c>
    </row>
    <row r="78" spans="1:53" x14ac:dyDescent="0.25">
      <c r="A78" s="42" t="s">
        <v>133</v>
      </c>
      <c r="B78" s="21" t="s">
        <v>139</v>
      </c>
      <c r="C78" s="22">
        <v>2</v>
      </c>
      <c r="D78" s="22">
        <v>2</v>
      </c>
      <c r="E78" s="35">
        <v>2</v>
      </c>
      <c r="F78" s="22">
        <v>2</v>
      </c>
      <c r="G78" s="22">
        <v>2</v>
      </c>
      <c r="H78" s="22">
        <v>2</v>
      </c>
      <c r="I78" s="22">
        <v>1</v>
      </c>
      <c r="J78" s="36">
        <v>1</v>
      </c>
      <c r="K78" s="22">
        <v>2</v>
      </c>
      <c r="L78" s="35">
        <v>2</v>
      </c>
      <c r="M78" s="35">
        <v>2</v>
      </c>
      <c r="N78" s="22">
        <v>2</v>
      </c>
      <c r="O78" s="36">
        <v>1</v>
      </c>
      <c r="P78" s="22">
        <v>2</v>
      </c>
      <c r="Q78" s="22">
        <v>2</v>
      </c>
      <c r="R78" s="22">
        <v>2</v>
      </c>
      <c r="S78" s="36">
        <v>1</v>
      </c>
      <c r="T78" s="22">
        <v>2</v>
      </c>
      <c r="U78" s="22">
        <v>2</v>
      </c>
      <c r="V78" s="22">
        <v>0</v>
      </c>
      <c r="W78" s="22">
        <v>2</v>
      </c>
      <c r="X78" s="22">
        <v>2</v>
      </c>
      <c r="Y78" s="23">
        <v>0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2</v>
      </c>
      <c r="AG78" s="22">
        <v>2</v>
      </c>
      <c r="AH78" s="22">
        <v>2</v>
      </c>
      <c r="AI78" s="22">
        <v>2</v>
      </c>
      <c r="AJ78" s="22">
        <v>2</v>
      </c>
      <c r="AK78" s="22">
        <v>2</v>
      </c>
      <c r="AL78" s="22">
        <v>2</v>
      </c>
      <c r="AM78" s="22">
        <v>2</v>
      </c>
      <c r="AN78" s="22">
        <v>2</v>
      </c>
      <c r="AO78" s="22">
        <v>2</v>
      </c>
      <c r="AP78" s="22">
        <v>2</v>
      </c>
      <c r="AQ78" s="22">
        <v>2</v>
      </c>
      <c r="AR78" s="24">
        <f t="shared" si="8"/>
        <v>74</v>
      </c>
      <c r="AS78" s="25">
        <f>AR78/(BA78*2)</f>
        <v>0.90243902439024393</v>
      </c>
      <c r="AT78" s="43"/>
      <c r="AU78" s="27">
        <f t="shared" si="9"/>
        <v>35</v>
      </c>
      <c r="AV78" s="28">
        <f>AU78/BA78</f>
        <v>0.85365853658536583</v>
      </c>
      <c r="AW78" s="29">
        <f t="shared" si="10"/>
        <v>4</v>
      </c>
      <c r="AX78" s="30">
        <f>AW78/BA78</f>
        <v>9.7560975609756101E-2</v>
      </c>
      <c r="AY78" s="31">
        <f t="shared" si="11"/>
        <v>2</v>
      </c>
      <c r="AZ78" s="32">
        <f>AY78/BA78</f>
        <v>4.878048780487805E-2</v>
      </c>
      <c r="BA78" s="33">
        <f t="shared" si="12"/>
        <v>41</v>
      </c>
    </row>
    <row r="79" spans="1:53" x14ac:dyDescent="0.25">
      <c r="A79" s="42" t="s">
        <v>133</v>
      </c>
      <c r="B79" s="21" t="s">
        <v>140</v>
      </c>
      <c r="C79" s="22">
        <v>2</v>
      </c>
      <c r="D79" s="22">
        <v>0</v>
      </c>
      <c r="E79" s="22">
        <v>2</v>
      </c>
      <c r="F79" s="22">
        <v>2</v>
      </c>
      <c r="G79" s="22">
        <v>2</v>
      </c>
      <c r="H79" s="22">
        <v>2</v>
      </c>
      <c r="I79" s="23">
        <v>0</v>
      </c>
      <c r="J79" s="36">
        <v>1</v>
      </c>
      <c r="K79" s="36">
        <v>1</v>
      </c>
      <c r="L79" s="22">
        <v>0</v>
      </c>
      <c r="M79" s="22">
        <v>2</v>
      </c>
      <c r="N79" s="22">
        <v>0</v>
      </c>
      <c r="O79" s="22">
        <v>2</v>
      </c>
      <c r="P79" s="36">
        <v>1</v>
      </c>
      <c r="Q79" s="36">
        <v>1</v>
      </c>
      <c r="R79" s="36">
        <v>1</v>
      </c>
      <c r="S79" s="23">
        <v>0</v>
      </c>
      <c r="T79" s="22">
        <v>2</v>
      </c>
      <c r="U79" s="22">
        <v>2</v>
      </c>
      <c r="V79" s="23">
        <v>0</v>
      </c>
      <c r="W79" s="22">
        <v>1</v>
      </c>
      <c r="X79" s="22">
        <v>2</v>
      </c>
      <c r="Y79" s="23">
        <v>0</v>
      </c>
      <c r="Z79" s="35">
        <v>2</v>
      </c>
      <c r="AA79" s="35">
        <v>2</v>
      </c>
      <c r="AB79" s="23">
        <v>0</v>
      </c>
      <c r="AC79" s="23">
        <v>0</v>
      </c>
      <c r="AD79" s="22">
        <v>2</v>
      </c>
      <c r="AE79" s="22">
        <v>2</v>
      </c>
      <c r="AF79" s="22">
        <v>2</v>
      </c>
      <c r="AG79" s="22">
        <v>2</v>
      </c>
      <c r="AH79" s="35">
        <v>2</v>
      </c>
      <c r="AI79" s="22">
        <v>2</v>
      </c>
      <c r="AJ79" s="22">
        <v>2</v>
      </c>
      <c r="AK79" s="22">
        <v>2</v>
      </c>
      <c r="AL79" s="23">
        <v>1</v>
      </c>
      <c r="AM79" s="35">
        <v>2</v>
      </c>
      <c r="AN79" s="22">
        <v>2</v>
      </c>
      <c r="AO79" s="35">
        <v>2</v>
      </c>
      <c r="AP79" s="22">
        <v>2</v>
      </c>
      <c r="AQ79" s="35">
        <v>2</v>
      </c>
      <c r="AR79" s="24">
        <f t="shared" si="8"/>
        <v>57</v>
      </c>
      <c r="AS79" s="25">
        <f>AR79/(BA79*2)</f>
        <v>0.69512195121951215</v>
      </c>
      <c r="AT79" s="26"/>
      <c r="AU79" s="27">
        <f t="shared" si="9"/>
        <v>25</v>
      </c>
      <c r="AV79" s="28">
        <f t="shared" ref="AV79:AV87" si="16">AU79/174</f>
        <v>0.14367816091954022</v>
      </c>
      <c r="AW79" s="29">
        <f t="shared" si="10"/>
        <v>7</v>
      </c>
      <c r="AX79" s="30">
        <f t="shared" ref="AX79:AX87" si="17">AW79/174</f>
        <v>4.0229885057471264E-2</v>
      </c>
      <c r="AY79" s="31">
        <f t="shared" si="11"/>
        <v>9</v>
      </c>
      <c r="AZ79" s="32">
        <f t="shared" ref="AZ79:AZ87" si="18">AY79/174</f>
        <v>5.1724137931034482E-2</v>
      </c>
      <c r="BA79" s="33">
        <f t="shared" si="12"/>
        <v>41</v>
      </c>
    </row>
    <row r="80" spans="1:53" x14ac:dyDescent="0.25">
      <c r="A80" s="42" t="s">
        <v>133</v>
      </c>
      <c r="B80" s="21" t="s">
        <v>141</v>
      </c>
      <c r="C80" s="22">
        <v>2</v>
      </c>
      <c r="D80" s="22">
        <v>2</v>
      </c>
      <c r="E80" s="22">
        <v>2</v>
      </c>
      <c r="F80" s="22">
        <v>2</v>
      </c>
      <c r="G80" s="22">
        <v>2</v>
      </c>
      <c r="H80" s="22">
        <v>2</v>
      </c>
      <c r="I80" s="22">
        <v>2</v>
      </c>
      <c r="J80" s="35">
        <v>2</v>
      </c>
      <c r="K80" s="22">
        <v>2</v>
      </c>
      <c r="L80" s="22">
        <v>2</v>
      </c>
      <c r="M80" s="22">
        <v>2</v>
      </c>
      <c r="N80" s="22">
        <v>2</v>
      </c>
      <c r="O80" s="36">
        <v>1</v>
      </c>
      <c r="P80" s="22">
        <v>2</v>
      </c>
      <c r="Q80" s="22">
        <v>2</v>
      </c>
      <c r="R80" s="22">
        <v>2</v>
      </c>
      <c r="S80" s="22">
        <v>2</v>
      </c>
      <c r="T80" s="22">
        <v>2</v>
      </c>
      <c r="U80" s="22">
        <v>2</v>
      </c>
      <c r="V80" s="36">
        <v>1</v>
      </c>
      <c r="W80" s="22">
        <v>2</v>
      </c>
      <c r="X80" s="22">
        <v>2</v>
      </c>
      <c r="Y80" s="22">
        <v>2</v>
      </c>
      <c r="Z80" s="22">
        <v>2</v>
      </c>
      <c r="AA80" s="22">
        <v>2</v>
      </c>
      <c r="AB80" s="22">
        <v>2</v>
      </c>
      <c r="AC80" s="22">
        <v>2</v>
      </c>
      <c r="AD80" s="22">
        <v>2</v>
      </c>
      <c r="AE80" s="22">
        <v>2</v>
      </c>
      <c r="AF80" s="22">
        <v>2</v>
      </c>
      <c r="AG80" s="22">
        <v>2</v>
      </c>
      <c r="AH80" s="22">
        <v>2</v>
      </c>
      <c r="AI80" s="22">
        <v>2</v>
      </c>
      <c r="AJ80" s="22">
        <v>2</v>
      </c>
      <c r="AK80" s="22">
        <v>2</v>
      </c>
      <c r="AL80" s="22">
        <v>2</v>
      </c>
      <c r="AM80" s="22">
        <v>2</v>
      </c>
      <c r="AN80" s="22">
        <v>2</v>
      </c>
      <c r="AO80" s="22">
        <v>2</v>
      </c>
      <c r="AP80" s="22">
        <v>2</v>
      </c>
      <c r="AQ80" s="22">
        <v>2</v>
      </c>
      <c r="AR80" s="24">
        <f t="shared" si="8"/>
        <v>80</v>
      </c>
      <c r="AS80" s="25">
        <f>AR80/(BA80*2)</f>
        <v>0.97560975609756095</v>
      </c>
      <c r="AT80" s="26"/>
      <c r="AU80" s="27">
        <f t="shared" si="9"/>
        <v>39</v>
      </c>
      <c r="AV80" s="28">
        <f t="shared" si="16"/>
        <v>0.22413793103448276</v>
      </c>
      <c r="AW80" s="29">
        <f t="shared" si="10"/>
        <v>2</v>
      </c>
      <c r="AX80" s="30">
        <f t="shared" si="17"/>
        <v>1.1494252873563218E-2</v>
      </c>
      <c r="AY80" s="31">
        <f t="shared" si="11"/>
        <v>0</v>
      </c>
      <c r="AZ80" s="32">
        <f t="shared" si="18"/>
        <v>0</v>
      </c>
      <c r="BA80" s="33">
        <f t="shared" si="12"/>
        <v>41</v>
      </c>
    </row>
    <row r="81" spans="1:53" x14ac:dyDescent="0.25">
      <c r="A81" s="42" t="s">
        <v>133</v>
      </c>
      <c r="B81" s="21" t="s">
        <v>142</v>
      </c>
      <c r="C81" s="22">
        <v>1</v>
      </c>
      <c r="D81" s="22">
        <v>2</v>
      </c>
      <c r="E81" s="36">
        <v>1</v>
      </c>
      <c r="F81" s="22">
        <v>2</v>
      </c>
      <c r="G81" s="22">
        <v>2</v>
      </c>
      <c r="H81" s="22">
        <v>2</v>
      </c>
      <c r="I81" s="36">
        <v>1</v>
      </c>
      <c r="J81" s="36">
        <v>1</v>
      </c>
      <c r="K81" s="23">
        <v>1</v>
      </c>
      <c r="L81" s="35">
        <v>2</v>
      </c>
      <c r="M81" s="22">
        <v>2</v>
      </c>
      <c r="N81" s="22">
        <v>2</v>
      </c>
      <c r="O81" s="22">
        <v>1</v>
      </c>
      <c r="P81" s="22">
        <v>2</v>
      </c>
      <c r="Q81" s="35">
        <v>2</v>
      </c>
      <c r="R81" s="35">
        <v>2</v>
      </c>
      <c r="S81" s="22">
        <v>2</v>
      </c>
      <c r="T81" s="22">
        <v>2</v>
      </c>
      <c r="U81" s="22">
        <v>2</v>
      </c>
      <c r="V81" s="22">
        <v>1</v>
      </c>
      <c r="W81" s="36">
        <v>0</v>
      </c>
      <c r="X81" s="35">
        <v>2</v>
      </c>
      <c r="Y81" s="23">
        <v>0</v>
      </c>
      <c r="Z81" s="22">
        <v>2</v>
      </c>
      <c r="AA81" s="22">
        <v>2</v>
      </c>
      <c r="AB81" s="22">
        <v>2</v>
      </c>
      <c r="AC81" s="22">
        <v>2</v>
      </c>
      <c r="AD81" s="22">
        <v>2</v>
      </c>
      <c r="AE81" s="22">
        <v>2</v>
      </c>
      <c r="AF81" s="22">
        <v>2</v>
      </c>
      <c r="AG81" s="22">
        <v>2</v>
      </c>
      <c r="AH81" s="22">
        <v>2</v>
      </c>
      <c r="AI81" s="22">
        <v>2</v>
      </c>
      <c r="AJ81" s="22">
        <v>2</v>
      </c>
      <c r="AK81" s="22">
        <v>2</v>
      </c>
      <c r="AL81" s="22">
        <v>2</v>
      </c>
      <c r="AM81" s="22">
        <v>2</v>
      </c>
      <c r="AN81" s="22">
        <v>2</v>
      </c>
      <c r="AO81" s="22">
        <v>2</v>
      </c>
      <c r="AP81" s="22">
        <v>2</v>
      </c>
      <c r="AQ81" s="22">
        <v>2</v>
      </c>
      <c r="AR81" s="24">
        <f t="shared" si="8"/>
        <v>71</v>
      </c>
      <c r="AS81" s="25">
        <f>AR81/(BA81*2)</f>
        <v>0.86585365853658536</v>
      </c>
      <c r="AT81" s="26"/>
      <c r="AU81" s="27">
        <f t="shared" si="9"/>
        <v>32</v>
      </c>
      <c r="AV81" s="28">
        <f t="shared" si="16"/>
        <v>0.18390804597701149</v>
      </c>
      <c r="AW81" s="29">
        <f t="shared" si="10"/>
        <v>7</v>
      </c>
      <c r="AX81" s="30">
        <f t="shared" si="17"/>
        <v>4.0229885057471264E-2</v>
      </c>
      <c r="AY81" s="31">
        <f t="shared" si="11"/>
        <v>2</v>
      </c>
      <c r="AZ81" s="32">
        <f t="shared" si="18"/>
        <v>1.1494252873563218E-2</v>
      </c>
      <c r="BA81" s="33">
        <f t="shared" si="12"/>
        <v>41</v>
      </c>
    </row>
    <row r="82" spans="1:53" x14ac:dyDescent="0.25">
      <c r="A82" s="42" t="s">
        <v>133</v>
      </c>
      <c r="B82" s="21" t="s">
        <v>143</v>
      </c>
      <c r="C82" s="35">
        <v>1</v>
      </c>
      <c r="D82" s="35">
        <v>1</v>
      </c>
      <c r="E82" s="35">
        <v>2</v>
      </c>
      <c r="F82" s="35">
        <v>2</v>
      </c>
      <c r="G82" s="35">
        <v>2</v>
      </c>
      <c r="H82" s="35">
        <v>2</v>
      </c>
      <c r="I82" s="35">
        <v>1</v>
      </c>
      <c r="J82" s="35">
        <v>1</v>
      </c>
      <c r="K82" s="35">
        <v>1</v>
      </c>
      <c r="L82" s="35">
        <v>2</v>
      </c>
      <c r="M82" s="35">
        <v>2</v>
      </c>
      <c r="N82" s="35">
        <v>2</v>
      </c>
      <c r="O82" s="35">
        <v>1</v>
      </c>
      <c r="P82" s="35">
        <v>2</v>
      </c>
      <c r="Q82" s="35">
        <v>2</v>
      </c>
      <c r="R82" s="35">
        <v>2</v>
      </c>
      <c r="S82" s="35">
        <v>0</v>
      </c>
      <c r="T82" s="35">
        <v>2</v>
      </c>
      <c r="U82" s="35">
        <v>2</v>
      </c>
      <c r="V82" s="35">
        <v>2</v>
      </c>
      <c r="W82" s="35">
        <v>2</v>
      </c>
      <c r="X82" s="35">
        <v>2</v>
      </c>
      <c r="Y82" s="35">
        <v>2</v>
      </c>
      <c r="Z82" s="35">
        <v>1</v>
      </c>
      <c r="AA82" s="35">
        <v>2</v>
      </c>
      <c r="AB82" s="35">
        <v>2</v>
      </c>
      <c r="AC82" s="35">
        <v>0</v>
      </c>
      <c r="AD82" s="35">
        <v>2</v>
      </c>
      <c r="AE82" s="35">
        <v>2</v>
      </c>
      <c r="AF82" s="35">
        <v>2</v>
      </c>
      <c r="AG82" s="35">
        <v>2</v>
      </c>
      <c r="AH82" s="35">
        <v>2</v>
      </c>
      <c r="AI82" s="35">
        <v>2</v>
      </c>
      <c r="AJ82" s="35">
        <v>2</v>
      </c>
      <c r="AK82" s="35">
        <v>2</v>
      </c>
      <c r="AL82" s="35">
        <v>2</v>
      </c>
      <c r="AM82" s="35">
        <v>2</v>
      </c>
      <c r="AN82" s="35">
        <v>2</v>
      </c>
      <c r="AO82" s="35">
        <v>2</v>
      </c>
      <c r="AP82" s="35">
        <v>2</v>
      </c>
      <c r="AQ82" s="35">
        <v>2</v>
      </c>
      <c r="AR82" s="24">
        <f t="shared" si="8"/>
        <v>71</v>
      </c>
      <c r="AS82" s="25">
        <f>AR82/(BA82*2)</f>
        <v>0.86585365853658536</v>
      </c>
      <c r="AT82" s="26"/>
      <c r="AU82" s="27">
        <f t="shared" si="9"/>
        <v>32</v>
      </c>
      <c r="AV82" s="28">
        <f t="shared" si="16"/>
        <v>0.18390804597701149</v>
      </c>
      <c r="AW82" s="29">
        <f t="shared" si="10"/>
        <v>7</v>
      </c>
      <c r="AX82" s="30">
        <f t="shared" si="17"/>
        <v>4.0229885057471264E-2</v>
      </c>
      <c r="AY82" s="31">
        <f t="shared" si="11"/>
        <v>2</v>
      </c>
      <c r="AZ82" s="32">
        <f t="shared" si="18"/>
        <v>1.1494252873563218E-2</v>
      </c>
      <c r="BA82" s="33">
        <f t="shared" si="12"/>
        <v>41</v>
      </c>
    </row>
    <row r="83" spans="1:53" x14ac:dyDescent="0.25">
      <c r="A83" s="42" t="s">
        <v>133</v>
      </c>
      <c r="B83" s="21" t="s">
        <v>144</v>
      </c>
      <c r="C83" s="35">
        <v>2</v>
      </c>
      <c r="D83" s="22">
        <v>2</v>
      </c>
      <c r="E83" s="22">
        <v>2</v>
      </c>
      <c r="F83" s="22">
        <v>2</v>
      </c>
      <c r="G83" s="22">
        <v>2</v>
      </c>
      <c r="H83" s="22">
        <v>2</v>
      </c>
      <c r="I83" s="22">
        <v>2</v>
      </c>
      <c r="J83" s="36">
        <v>1</v>
      </c>
      <c r="K83" s="23">
        <v>1</v>
      </c>
      <c r="L83" s="22">
        <v>2</v>
      </c>
      <c r="M83" s="22">
        <v>2</v>
      </c>
      <c r="N83" s="22">
        <v>2</v>
      </c>
      <c r="O83" s="22">
        <v>1</v>
      </c>
      <c r="P83" s="22">
        <v>2</v>
      </c>
      <c r="Q83" s="22">
        <v>2</v>
      </c>
      <c r="R83" s="22">
        <v>2</v>
      </c>
      <c r="S83" s="22">
        <v>2</v>
      </c>
      <c r="T83" s="22">
        <v>2</v>
      </c>
      <c r="U83" s="22">
        <v>2</v>
      </c>
      <c r="V83" s="22">
        <v>2</v>
      </c>
      <c r="W83" s="22">
        <v>2</v>
      </c>
      <c r="X83" s="22">
        <v>2</v>
      </c>
      <c r="Y83" s="35">
        <v>2</v>
      </c>
      <c r="Z83" s="22">
        <v>2</v>
      </c>
      <c r="AA83" s="22">
        <v>2</v>
      </c>
      <c r="AB83" s="22">
        <v>2</v>
      </c>
      <c r="AC83" s="22">
        <v>2</v>
      </c>
      <c r="AD83" s="22">
        <v>2</v>
      </c>
      <c r="AE83" s="22">
        <v>2</v>
      </c>
      <c r="AF83" s="22">
        <v>2</v>
      </c>
      <c r="AG83" s="22">
        <v>2</v>
      </c>
      <c r="AH83" s="22">
        <v>2</v>
      </c>
      <c r="AI83" s="22">
        <v>2</v>
      </c>
      <c r="AJ83" s="22">
        <v>2</v>
      </c>
      <c r="AK83" s="22">
        <v>2</v>
      </c>
      <c r="AL83" s="22">
        <v>2</v>
      </c>
      <c r="AM83" s="22">
        <v>2</v>
      </c>
      <c r="AN83" s="22">
        <v>0</v>
      </c>
      <c r="AO83" s="22">
        <v>2</v>
      </c>
      <c r="AP83" s="22">
        <v>2</v>
      </c>
      <c r="AQ83" s="22">
        <v>2</v>
      </c>
      <c r="AR83" s="24">
        <f t="shared" si="8"/>
        <v>77</v>
      </c>
      <c r="AS83" s="25">
        <f>AR83/(BA83*2)</f>
        <v>0.93902439024390238</v>
      </c>
      <c r="AT83" s="26"/>
      <c r="AU83" s="27">
        <f t="shared" si="9"/>
        <v>37</v>
      </c>
      <c r="AV83" s="28">
        <f t="shared" si="16"/>
        <v>0.21264367816091953</v>
      </c>
      <c r="AW83" s="29">
        <f t="shared" si="10"/>
        <v>3</v>
      </c>
      <c r="AX83" s="30">
        <f t="shared" si="17"/>
        <v>1.7241379310344827E-2</v>
      </c>
      <c r="AY83" s="31">
        <f t="shared" si="11"/>
        <v>1</v>
      </c>
      <c r="AZ83" s="32">
        <f t="shared" si="18"/>
        <v>5.7471264367816091E-3</v>
      </c>
      <c r="BA83" s="33">
        <f t="shared" si="12"/>
        <v>41</v>
      </c>
    </row>
    <row r="84" spans="1:53" x14ac:dyDescent="0.25">
      <c r="A84" s="42" t="s">
        <v>133</v>
      </c>
      <c r="B84" s="21" t="s">
        <v>145</v>
      </c>
      <c r="C84" s="22">
        <v>2</v>
      </c>
      <c r="D84" s="35">
        <v>2</v>
      </c>
      <c r="E84" s="35">
        <v>2</v>
      </c>
      <c r="F84" s="22">
        <v>2</v>
      </c>
      <c r="G84" s="22">
        <v>2</v>
      </c>
      <c r="H84" s="22">
        <v>2</v>
      </c>
      <c r="I84" s="22">
        <v>2</v>
      </c>
      <c r="J84" s="36">
        <v>1</v>
      </c>
      <c r="K84" s="22">
        <v>1</v>
      </c>
      <c r="L84" s="22">
        <v>2</v>
      </c>
      <c r="M84" s="22">
        <v>2</v>
      </c>
      <c r="N84" s="22">
        <v>2</v>
      </c>
      <c r="O84" s="22">
        <v>2</v>
      </c>
      <c r="P84" s="22">
        <v>2</v>
      </c>
      <c r="Q84" s="22">
        <v>2</v>
      </c>
      <c r="R84" s="22">
        <v>2</v>
      </c>
      <c r="S84" s="35">
        <v>2</v>
      </c>
      <c r="T84" s="22">
        <v>2</v>
      </c>
      <c r="U84" s="22">
        <v>2</v>
      </c>
      <c r="V84" s="22">
        <v>2</v>
      </c>
      <c r="W84" s="22">
        <v>2</v>
      </c>
      <c r="X84" s="35">
        <v>2</v>
      </c>
      <c r="Y84" s="35">
        <v>2</v>
      </c>
      <c r="Z84" s="22">
        <v>2</v>
      </c>
      <c r="AA84" s="22">
        <v>2</v>
      </c>
      <c r="AB84" s="22">
        <v>2</v>
      </c>
      <c r="AC84" s="22">
        <v>2</v>
      </c>
      <c r="AD84" s="35">
        <v>2</v>
      </c>
      <c r="AE84" s="35">
        <v>2</v>
      </c>
      <c r="AF84" s="35">
        <v>2</v>
      </c>
      <c r="AG84" s="35">
        <v>2</v>
      </c>
      <c r="AH84" s="22">
        <v>2</v>
      </c>
      <c r="AI84" s="22">
        <v>2</v>
      </c>
      <c r="AJ84" s="35">
        <v>2</v>
      </c>
      <c r="AK84" s="22">
        <v>2</v>
      </c>
      <c r="AL84" s="22">
        <v>2</v>
      </c>
      <c r="AM84" s="22">
        <v>2</v>
      </c>
      <c r="AN84" s="23">
        <v>0</v>
      </c>
      <c r="AO84" s="35">
        <v>2</v>
      </c>
      <c r="AP84" s="22">
        <v>2</v>
      </c>
      <c r="AQ84" s="22">
        <v>2</v>
      </c>
      <c r="AR84" s="24">
        <f t="shared" si="8"/>
        <v>78</v>
      </c>
      <c r="AS84" s="25">
        <f>AR84/(BA84*2)</f>
        <v>0.95121951219512191</v>
      </c>
      <c r="AT84" s="26"/>
      <c r="AU84" s="27">
        <f t="shared" si="9"/>
        <v>38</v>
      </c>
      <c r="AV84" s="28">
        <f t="shared" si="16"/>
        <v>0.21839080459770116</v>
      </c>
      <c r="AW84" s="29">
        <f t="shared" si="10"/>
        <v>2</v>
      </c>
      <c r="AX84" s="30">
        <f t="shared" si="17"/>
        <v>1.1494252873563218E-2</v>
      </c>
      <c r="AY84" s="31">
        <f t="shared" si="11"/>
        <v>1</v>
      </c>
      <c r="AZ84" s="32">
        <f t="shared" si="18"/>
        <v>5.7471264367816091E-3</v>
      </c>
      <c r="BA84" s="33">
        <f t="shared" si="12"/>
        <v>41</v>
      </c>
    </row>
    <row r="85" spans="1:53" x14ac:dyDescent="0.25">
      <c r="A85" s="42" t="s">
        <v>133</v>
      </c>
      <c r="B85" s="21" t="s">
        <v>146</v>
      </c>
      <c r="C85" s="22">
        <v>2</v>
      </c>
      <c r="D85" s="22">
        <v>2</v>
      </c>
      <c r="E85" s="22">
        <v>2</v>
      </c>
      <c r="F85" s="22">
        <v>2</v>
      </c>
      <c r="G85" s="22">
        <v>2</v>
      </c>
      <c r="H85" s="22">
        <v>2</v>
      </c>
      <c r="I85" s="22">
        <v>2</v>
      </c>
      <c r="J85" s="36">
        <v>1</v>
      </c>
      <c r="K85" s="22">
        <v>2</v>
      </c>
      <c r="L85" s="22">
        <v>2</v>
      </c>
      <c r="M85" s="22">
        <v>2</v>
      </c>
      <c r="N85" s="22">
        <v>2</v>
      </c>
      <c r="O85" s="36">
        <v>1</v>
      </c>
      <c r="P85" s="22">
        <v>2</v>
      </c>
      <c r="Q85" s="22">
        <v>2</v>
      </c>
      <c r="R85" s="22">
        <v>2</v>
      </c>
      <c r="S85" s="22">
        <v>2</v>
      </c>
      <c r="T85" s="22">
        <v>2</v>
      </c>
      <c r="U85" s="22">
        <v>2</v>
      </c>
      <c r="V85" s="22">
        <v>2</v>
      </c>
      <c r="W85" s="22">
        <v>2</v>
      </c>
      <c r="X85" s="22">
        <v>2</v>
      </c>
      <c r="Y85" s="22">
        <v>2</v>
      </c>
      <c r="Z85" s="22">
        <v>2</v>
      </c>
      <c r="AA85" s="22">
        <v>2</v>
      </c>
      <c r="AB85" s="22">
        <v>2</v>
      </c>
      <c r="AC85" s="22">
        <v>2</v>
      </c>
      <c r="AD85" s="22">
        <v>2</v>
      </c>
      <c r="AE85" s="22">
        <v>2</v>
      </c>
      <c r="AF85" s="22">
        <v>2</v>
      </c>
      <c r="AG85" s="23">
        <v>2</v>
      </c>
      <c r="AH85" s="22">
        <v>2</v>
      </c>
      <c r="AI85" s="22">
        <v>2</v>
      </c>
      <c r="AJ85" s="22">
        <v>2</v>
      </c>
      <c r="AK85" s="22">
        <v>2</v>
      </c>
      <c r="AL85" s="22">
        <v>0</v>
      </c>
      <c r="AM85" s="22">
        <v>2</v>
      </c>
      <c r="AN85" s="23">
        <v>0</v>
      </c>
      <c r="AO85" s="22">
        <v>2</v>
      </c>
      <c r="AP85" s="22">
        <v>2</v>
      </c>
      <c r="AQ85" s="22">
        <v>2</v>
      </c>
      <c r="AR85" s="24">
        <f t="shared" si="8"/>
        <v>76</v>
      </c>
      <c r="AS85" s="25">
        <f>AR85/(BA85*2)</f>
        <v>0.92682926829268297</v>
      </c>
      <c r="AT85" s="26"/>
      <c r="AU85" s="27">
        <f t="shared" si="9"/>
        <v>37</v>
      </c>
      <c r="AV85" s="28">
        <f t="shared" si="16"/>
        <v>0.21264367816091953</v>
      </c>
      <c r="AW85" s="29">
        <f t="shared" si="10"/>
        <v>2</v>
      </c>
      <c r="AX85" s="30">
        <f t="shared" si="17"/>
        <v>1.1494252873563218E-2</v>
      </c>
      <c r="AY85" s="31">
        <f t="shared" si="11"/>
        <v>2</v>
      </c>
      <c r="AZ85" s="32">
        <f t="shared" si="18"/>
        <v>1.1494252873563218E-2</v>
      </c>
      <c r="BA85" s="33">
        <f t="shared" si="12"/>
        <v>41</v>
      </c>
    </row>
    <row r="86" spans="1:53" x14ac:dyDescent="0.25">
      <c r="A86" s="42" t="s">
        <v>133</v>
      </c>
      <c r="B86" s="21" t="s">
        <v>147</v>
      </c>
      <c r="C86" s="22">
        <v>2</v>
      </c>
      <c r="D86" s="22">
        <v>2</v>
      </c>
      <c r="E86" s="22">
        <v>2</v>
      </c>
      <c r="F86" s="22">
        <v>2</v>
      </c>
      <c r="G86" s="22">
        <v>2</v>
      </c>
      <c r="H86" s="22">
        <v>2</v>
      </c>
      <c r="I86" s="22">
        <v>2</v>
      </c>
      <c r="J86" s="22">
        <v>2</v>
      </c>
      <c r="K86" s="22">
        <v>2</v>
      </c>
      <c r="L86" s="22">
        <v>2</v>
      </c>
      <c r="M86" s="22">
        <v>2</v>
      </c>
      <c r="N86" s="22">
        <v>2</v>
      </c>
      <c r="O86" s="22">
        <v>1</v>
      </c>
      <c r="P86" s="22">
        <v>2</v>
      </c>
      <c r="Q86" s="22">
        <v>2</v>
      </c>
      <c r="R86" s="22">
        <v>2</v>
      </c>
      <c r="S86" s="22">
        <v>2</v>
      </c>
      <c r="T86" s="22">
        <v>2</v>
      </c>
      <c r="U86" s="22">
        <v>2</v>
      </c>
      <c r="V86" s="22">
        <v>2</v>
      </c>
      <c r="W86" s="22">
        <v>2</v>
      </c>
      <c r="X86" s="22">
        <v>2</v>
      </c>
      <c r="Y86" s="22">
        <v>1</v>
      </c>
      <c r="Z86" s="22">
        <v>2</v>
      </c>
      <c r="AA86" s="22">
        <v>2</v>
      </c>
      <c r="AB86" s="22">
        <v>2</v>
      </c>
      <c r="AC86" s="22">
        <v>2</v>
      </c>
      <c r="AD86" s="22">
        <v>2</v>
      </c>
      <c r="AE86" s="22">
        <v>2</v>
      </c>
      <c r="AF86" s="22">
        <v>2</v>
      </c>
      <c r="AG86" s="22">
        <v>2</v>
      </c>
      <c r="AH86" s="22">
        <v>2</v>
      </c>
      <c r="AI86" s="22">
        <v>2</v>
      </c>
      <c r="AJ86" s="22">
        <v>2</v>
      </c>
      <c r="AK86" s="22">
        <v>2</v>
      </c>
      <c r="AL86" s="22">
        <v>2</v>
      </c>
      <c r="AM86" s="22">
        <v>2</v>
      </c>
      <c r="AN86" s="22">
        <v>2</v>
      </c>
      <c r="AO86" s="22">
        <v>2</v>
      </c>
      <c r="AP86" s="22">
        <v>2</v>
      </c>
      <c r="AQ86" s="22">
        <v>2</v>
      </c>
      <c r="AR86" s="24">
        <f t="shared" si="8"/>
        <v>80</v>
      </c>
      <c r="AS86" s="25">
        <f>AR86/(BA86*2)</f>
        <v>0.97560975609756095</v>
      </c>
      <c r="AT86" s="26"/>
      <c r="AU86" s="27">
        <f t="shared" si="9"/>
        <v>39</v>
      </c>
      <c r="AV86" s="28">
        <f t="shared" si="16"/>
        <v>0.22413793103448276</v>
      </c>
      <c r="AW86" s="29">
        <f t="shared" si="10"/>
        <v>2</v>
      </c>
      <c r="AX86" s="30">
        <f t="shared" si="17"/>
        <v>1.1494252873563218E-2</v>
      </c>
      <c r="AY86" s="31">
        <f t="shared" si="11"/>
        <v>0</v>
      </c>
      <c r="AZ86" s="32">
        <f t="shared" si="18"/>
        <v>0</v>
      </c>
      <c r="BA86" s="33">
        <f t="shared" si="12"/>
        <v>41</v>
      </c>
    </row>
    <row r="87" spans="1:53" x14ac:dyDescent="0.25">
      <c r="A87" s="42" t="s">
        <v>133</v>
      </c>
      <c r="B87" s="21" t="s">
        <v>148</v>
      </c>
      <c r="C87" s="22">
        <v>2</v>
      </c>
      <c r="D87" s="22">
        <v>2</v>
      </c>
      <c r="E87" s="35">
        <v>2</v>
      </c>
      <c r="F87" s="22">
        <v>2</v>
      </c>
      <c r="G87" s="35">
        <v>2</v>
      </c>
      <c r="H87" s="22">
        <v>2</v>
      </c>
      <c r="I87" s="22">
        <v>2</v>
      </c>
      <c r="J87" s="35">
        <v>2</v>
      </c>
      <c r="K87" s="22">
        <v>2</v>
      </c>
      <c r="L87" s="22">
        <v>2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3">
        <v>0</v>
      </c>
      <c r="T87" s="22">
        <v>2</v>
      </c>
      <c r="U87" s="22">
        <v>2</v>
      </c>
      <c r="V87" s="23">
        <v>0</v>
      </c>
      <c r="W87" s="22">
        <v>2</v>
      </c>
      <c r="X87" s="22">
        <v>2</v>
      </c>
      <c r="Y87" s="23">
        <v>0</v>
      </c>
      <c r="Z87" s="22">
        <v>0</v>
      </c>
      <c r="AA87" s="22">
        <v>2</v>
      </c>
      <c r="AB87" s="22">
        <v>2</v>
      </c>
      <c r="AC87" s="23">
        <v>0</v>
      </c>
      <c r="AD87" s="22">
        <v>0</v>
      </c>
      <c r="AE87" s="35">
        <v>2</v>
      </c>
      <c r="AF87" s="36">
        <v>0</v>
      </c>
      <c r="AG87" s="22">
        <v>2</v>
      </c>
      <c r="AH87" s="22">
        <v>2</v>
      </c>
      <c r="AI87" s="22">
        <v>2</v>
      </c>
      <c r="AJ87" s="22">
        <v>1</v>
      </c>
      <c r="AK87" s="22">
        <v>0</v>
      </c>
      <c r="AL87" s="22">
        <v>2</v>
      </c>
      <c r="AM87" s="36">
        <v>0</v>
      </c>
      <c r="AN87" s="22">
        <v>2</v>
      </c>
      <c r="AO87" s="35">
        <v>2</v>
      </c>
      <c r="AP87" s="35">
        <v>2</v>
      </c>
      <c r="AQ87" s="22">
        <v>0</v>
      </c>
      <c r="AR87" s="24">
        <f t="shared" si="8"/>
        <v>61</v>
      </c>
      <c r="AS87" s="25">
        <f>AR87/(BA87*2)</f>
        <v>0.74390243902439024</v>
      </c>
      <c r="AT87" s="26"/>
      <c r="AU87" s="27">
        <f t="shared" si="9"/>
        <v>30</v>
      </c>
      <c r="AV87" s="28">
        <f t="shared" si="16"/>
        <v>0.17241379310344829</v>
      </c>
      <c r="AW87" s="29">
        <f t="shared" si="10"/>
        <v>1</v>
      </c>
      <c r="AX87" s="30">
        <f t="shared" si="17"/>
        <v>5.7471264367816091E-3</v>
      </c>
      <c r="AY87" s="31">
        <f t="shared" si="11"/>
        <v>10</v>
      </c>
      <c r="AZ87" s="32">
        <f t="shared" si="18"/>
        <v>5.7471264367816091E-2</v>
      </c>
      <c r="BA87" s="33">
        <f t="shared" si="12"/>
        <v>41</v>
      </c>
    </row>
  </sheetData>
  <mergeCells count="11">
    <mergeCell ref="AK2:AQ2"/>
    <mergeCell ref="C1:AC1"/>
    <mergeCell ref="AD1:AQ1"/>
    <mergeCell ref="C2:E2"/>
    <mergeCell ref="F2:H2"/>
    <mergeCell ref="I2:O2"/>
    <mergeCell ref="P2:S2"/>
    <mergeCell ref="T2:U2"/>
    <mergeCell ref="V2:X2"/>
    <mergeCell ref="Y2:AC2"/>
    <mergeCell ref="AD2:AJ2"/>
  </mergeCells>
  <conditionalFormatting sqref="C4:AQ87">
    <cfRule type="cellIs" dxfId="3" priority="1" operator="equal">
      <formula>1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Миклашевская Виктория Викторовна</dc:creator>
  <cp:lastModifiedBy>Миклашевская Виктория Викторовна</cp:lastModifiedBy>
  <dcterms:created xsi:type="dcterms:W3CDTF">2019-02-05T11:16:27Z</dcterms:created>
  <dcterms:modified xsi:type="dcterms:W3CDTF">2019-02-05T11:17:48Z</dcterms:modified>
</cp:coreProperties>
</file>